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490" windowHeight="7755" firstSheet="3" activeTab="6"/>
  </bookViews>
  <sheets>
    <sheet name="სააგენტო" sheetId="1" r:id="rId1"/>
    <sheet name="სერვისცენტრები" sheetId="2" r:id="rId2"/>
    <sheet name="არსებული ინვენტარი ჩაშლილი " sheetId="4" r:id="rId3"/>
    <sheet name="საჭირო ინვენტარი ჩაშლილი" sheetId="5" r:id="rId4"/>
    <sheet name="გაერთიანებული" sheetId="7" r:id="rId5"/>
    <sheet name="საჭიროება-ნდ" sheetId="8" r:id="rId6"/>
    <sheet name="შესაძენი ინვენტარი" sheetId="9" r:id="rId7"/>
  </sheets>
  <definedNames>
    <definedName name="_xlnm._FilterDatabase" localSheetId="0" hidden="1">სააგენტო!$B$1:$F$313</definedName>
    <definedName name="_xlnm._FilterDatabase" localSheetId="1" hidden="1">სერვისცენტრები!$B$1:$F$40</definedName>
    <definedName name="_xlnm.Print_Area" localSheetId="5">'საჭიროება-ნდ'!$A$1:$I$22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9" l="1"/>
  <c r="G38" i="9" s="1"/>
  <c r="C38" i="9"/>
  <c r="D38" i="9" s="1"/>
  <c r="H38" i="9" s="1"/>
  <c r="G37" i="9"/>
  <c r="F37" i="9"/>
  <c r="C37" i="9"/>
  <c r="D37" i="9" s="1"/>
  <c r="H37" i="9" s="1"/>
  <c r="F36" i="9"/>
  <c r="G36" i="9" s="1"/>
  <c r="C36" i="9"/>
  <c r="D36" i="9" s="1"/>
  <c r="F35" i="9"/>
  <c r="G35" i="9" s="1"/>
  <c r="D35" i="9"/>
  <c r="C35" i="9"/>
  <c r="F34" i="9"/>
  <c r="G34" i="9" s="1"/>
  <c r="D34" i="9"/>
  <c r="H34" i="9" s="1"/>
  <c r="C34" i="9"/>
  <c r="G33" i="9"/>
  <c r="F33" i="9"/>
  <c r="C33" i="9"/>
  <c r="D33" i="9" s="1"/>
  <c r="H33" i="9" s="1"/>
  <c r="G32" i="9"/>
  <c r="F32" i="9"/>
  <c r="C32" i="9"/>
  <c r="D32" i="9" s="1"/>
  <c r="H32" i="9" s="1"/>
  <c r="F31" i="9"/>
  <c r="G31" i="9" s="1"/>
  <c r="D31" i="9"/>
  <c r="H31" i="9" s="1"/>
  <c r="C31" i="9"/>
  <c r="F30" i="9"/>
  <c r="G30" i="9" s="1"/>
  <c r="D30" i="9"/>
  <c r="C30" i="9"/>
  <c r="F29" i="9"/>
  <c r="G29" i="9" s="1"/>
  <c r="D29" i="9"/>
  <c r="H29" i="9" s="1"/>
  <c r="C29" i="9"/>
  <c r="G28" i="9"/>
  <c r="F28" i="9"/>
  <c r="C28" i="9"/>
  <c r="D28" i="9" s="1"/>
  <c r="G27" i="9"/>
  <c r="F27" i="9"/>
  <c r="C27" i="9"/>
  <c r="D27" i="9" s="1"/>
  <c r="F26" i="9"/>
  <c r="G26" i="9" s="1"/>
  <c r="D26" i="9"/>
  <c r="H26" i="9" s="1"/>
  <c r="C26" i="9"/>
  <c r="F25" i="9"/>
  <c r="G25" i="9" s="1"/>
  <c r="C25" i="9"/>
  <c r="D25" i="9" s="1"/>
  <c r="F24" i="9"/>
  <c r="G24" i="9" s="1"/>
  <c r="D24" i="9"/>
  <c r="C24" i="9"/>
  <c r="G23" i="9"/>
  <c r="F23" i="9"/>
  <c r="C23" i="9"/>
  <c r="D23" i="9" s="1"/>
  <c r="H23" i="9" s="1"/>
  <c r="F22" i="9"/>
  <c r="G22" i="9" s="1"/>
  <c r="D22" i="9"/>
  <c r="C22" i="9"/>
  <c r="F21" i="9"/>
  <c r="G21" i="9" s="1"/>
  <c r="D21" i="9"/>
  <c r="C21" i="9"/>
  <c r="G20" i="9"/>
  <c r="F20" i="9"/>
  <c r="C20" i="9"/>
  <c r="D20" i="9" s="1"/>
  <c r="H20" i="9" s="1"/>
  <c r="G19" i="9"/>
  <c r="F19" i="9"/>
  <c r="C19" i="9"/>
  <c r="D19" i="9" s="1"/>
  <c r="F18" i="9"/>
  <c r="G18" i="9" s="1"/>
  <c r="C18" i="9"/>
  <c r="D18" i="9" s="1"/>
  <c r="F17" i="9"/>
  <c r="G17" i="9" s="1"/>
  <c r="D17" i="9"/>
  <c r="H17" i="9" s="1"/>
  <c r="C17" i="9"/>
  <c r="F16" i="9"/>
  <c r="G16" i="9" s="1"/>
  <c r="D16" i="9"/>
  <c r="H16" i="9" s="1"/>
  <c r="C16" i="9"/>
  <c r="F15" i="9"/>
  <c r="G15" i="9" s="1"/>
  <c r="C15" i="9"/>
  <c r="D15" i="9" s="1"/>
  <c r="H15" i="9" s="1"/>
  <c r="J15" i="9" s="1"/>
  <c r="G14" i="9"/>
  <c r="F14" i="9"/>
  <c r="C14" i="9"/>
  <c r="D14" i="9" s="1"/>
  <c r="F13" i="9"/>
  <c r="G13" i="9" s="1"/>
  <c r="D13" i="9"/>
  <c r="H13" i="9" s="1"/>
  <c r="J13" i="9" s="1"/>
  <c r="C13" i="9"/>
  <c r="G12" i="9"/>
  <c r="F12" i="9"/>
  <c r="C12" i="9"/>
  <c r="D12" i="9" s="1"/>
  <c r="H12" i="9" s="1"/>
  <c r="G11" i="9"/>
  <c r="F11" i="9"/>
  <c r="C11" i="9"/>
  <c r="D11" i="9" s="1"/>
  <c r="H11" i="9" s="1"/>
  <c r="F10" i="9"/>
  <c r="G10" i="9" s="1"/>
  <c r="D10" i="9"/>
  <c r="C10" i="9"/>
  <c r="F9" i="9"/>
  <c r="G9" i="9" s="1"/>
  <c r="C9" i="9"/>
  <c r="D9" i="9" s="1"/>
  <c r="H9" i="9" s="1"/>
  <c r="J9" i="9" s="1"/>
  <c r="F8" i="9"/>
  <c r="G8" i="9" s="1"/>
  <c r="D8" i="9"/>
  <c r="H8" i="9" s="1"/>
  <c r="C8" i="9"/>
  <c r="F7" i="9"/>
  <c r="G7" i="9" s="1"/>
  <c r="H7" i="9" s="1"/>
  <c r="D7" i="9"/>
  <c r="C7" i="9"/>
  <c r="J6" i="9"/>
  <c r="F6" i="9"/>
  <c r="G6" i="9" s="1"/>
  <c r="C6" i="9"/>
  <c r="D6" i="9" s="1"/>
  <c r="H6" i="9" s="1"/>
  <c r="F5" i="9"/>
  <c r="G5" i="9" s="1"/>
  <c r="C5" i="9"/>
  <c r="D5" i="9" s="1"/>
  <c r="G4" i="9"/>
  <c r="F4" i="9"/>
  <c r="C4" i="9"/>
  <c r="D4" i="9" s="1"/>
  <c r="H4" i="9" s="1"/>
  <c r="J4" i="9" s="1"/>
  <c r="F3" i="9"/>
  <c r="G3" i="9" s="1"/>
  <c r="H3" i="9" s="1"/>
  <c r="J3" i="9" s="1"/>
  <c r="D3" i="9"/>
  <c r="C3" i="9"/>
  <c r="F2" i="9"/>
  <c r="G2" i="9" s="1"/>
  <c r="C2" i="9"/>
  <c r="D2" i="9" s="1"/>
  <c r="H28" i="9" l="1"/>
  <c r="H27" i="9"/>
  <c r="H19" i="9"/>
  <c r="H2" i="9"/>
  <c r="J2" i="9" s="1"/>
  <c r="H5" i="9"/>
  <c r="J5" i="9" s="1"/>
  <c r="H22" i="9"/>
  <c r="J22" i="9" s="1"/>
  <c r="H25" i="9"/>
  <c r="H36" i="9"/>
  <c r="H21" i="9"/>
  <c r="H10" i="9"/>
  <c r="J10" i="9" s="1"/>
  <c r="H35" i="9"/>
  <c r="J39" i="8"/>
  <c r="J6" i="8"/>
  <c r="J3" i="8"/>
  <c r="J4" i="8"/>
  <c r="J5" i="8"/>
  <c r="J9" i="8"/>
  <c r="J10" i="8"/>
  <c r="J13" i="8"/>
  <c r="J15" i="8"/>
  <c r="J22" i="8"/>
  <c r="J2" i="8"/>
  <c r="J39" i="9" l="1"/>
  <c r="G31" i="8"/>
  <c r="D16" i="8"/>
  <c r="D24" i="8"/>
  <c r="D36" i="8"/>
  <c r="F38" i="8"/>
  <c r="G38" i="8" s="1"/>
  <c r="C38" i="8"/>
  <c r="D38" i="8" s="1"/>
  <c r="F37" i="8"/>
  <c r="G37" i="8" s="1"/>
  <c r="C37" i="8"/>
  <c r="D37" i="8" s="1"/>
  <c r="F36" i="8"/>
  <c r="G36" i="8" s="1"/>
  <c r="C36" i="8"/>
  <c r="F35" i="8"/>
  <c r="G35" i="8" s="1"/>
  <c r="C35" i="8"/>
  <c r="D35" i="8" s="1"/>
  <c r="F34" i="8"/>
  <c r="G34" i="8" s="1"/>
  <c r="C34" i="8"/>
  <c r="D34" i="8" s="1"/>
  <c r="H34" i="8" s="1"/>
  <c r="F33" i="8"/>
  <c r="G33" i="8" s="1"/>
  <c r="C33" i="8"/>
  <c r="D33" i="8" s="1"/>
  <c r="F32" i="8"/>
  <c r="G32" i="8" s="1"/>
  <c r="C32" i="8"/>
  <c r="D32" i="8" s="1"/>
  <c r="F31" i="8"/>
  <c r="C31" i="8"/>
  <c r="D31" i="8" s="1"/>
  <c r="H31" i="8" s="1"/>
  <c r="F30" i="8"/>
  <c r="G30" i="8" s="1"/>
  <c r="C30" i="8"/>
  <c r="D30" i="8" s="1"/>
  <c r="F29" i="8"/>
  <c r="G29" i="8" s="1"/>
  <c r="C29" i="8"/>
  <c r="D29" i="8" s="1"/>
  <c r="F28" i="8"/>
  <c r="G28" i="8" s="1"/>
  <c r="C28" i="8"/>
  <c r="D28" i="8" s="1"/>
  <c r="F27" i="8"/>
  <c r="G27" i="8" s="1"/>
  <c r="C27" i="8"/>
  <c r="D27" i="8" s="1"/>
  <c r="F26" i="8"/>
  <c r="G26" i="8" s="1"/>
  <c r="C26" i="8"/>
  <c r="D26" i="8" s="1"/>
  <c r="H26" i="8" s="1"/>
  <c r="F25" i="8"/>
  <c r="G25" i="8" s="1"/>
  <c r="C25" i="8"/>
  <c r="D25" i="8" s="1"/>
  <c r="F24" i="8"/>
  <c r="G24" i="8" s="1"/>
  <c r="C24" i="8"/>
  <c r="F23" i="8"/>
  <c r="G23" i="8" s="1"/>
  <c r="C23" i="8"/>
  <c r="D23" i="8" s="1"/>
  <c r="F22" i="8"/>
  <c r="G22" i="8" s="1"/>
  <c r="C22" i="8"/>
  <c r="D22" i="8" s="1"/>
  <c r="F21" i="8"/>
  <c r="G21" i="8" s="1"/>
  <c r="C21" i="8"/>
  <c r="D21" i="8" s="1"/>
  <c r="F20" i="8"/>
  <c r="G20" i="8" s="1"/>
  <c r="C20" i="8"/>
  <c r="D20" i="8" s="1"/>
  <c r="F19" i="8"/>
  <c r="G19" i="8" s="1"/>
  <c r="C19" i="8"/>
  <c r="D19" i="8" s="1"/>
  <c r="F18" i="8"/>
  <c r="G18" i="8" s="1"/>
  <c r="C18" i="8"/>
  <c r="D18" i="8" s="1"/>
  <c r="F17" i="8"/>
  <c r="G17" i="8" s="1"/>
  <c r="C17" i="8"/>
  <c r="D17" i="8" s="1"/>
  <c r="F16" i="8"/>
  <c r="G16" i="8" s="1"/>
  <c r="C16" i="8"/>
  <c r="F15" i="8"/>
  <c r="G15" i="8" s="1"/>
  <c r="C15" i="8"/>
  <c r="D15" i="8" s="1"/>
  <c r="F14" i="8"/>
  <c r="G14" i="8" s="1"/>
  <c r="C14" i="8"/>
  <c r="D14" i="8" s="1"/>
  <c r="F13" i="8"/>
  <c r="G13" i="8" s="1"/>
  <c r="C13" i="8"/>
  <c r="D13" i="8" s="1"/>
  <c r="F12" i="8"/>
  <c r="G12" i="8" s="1"/>
  <c r="C12" i="8"/>
  <c r="D12" i="8" s="1"/>
  <c r="F11" i="8"/>
  <c r="G11" i="8" s="1"/>
  <c r="C11" i="8"/>
  <c r="D11" i="8" s="1"/>
  <c r="F10" i="8"/>
  <c r="G10" i="8" s="1"/>
  <c r="C10" i="8"/>
  <c r="D10" i="8" s="1"/>
  <c r="H10" i="8" s="1"/>
  <c r="F9" i="8"/>
  <c r="G9" i="8" s="1"/>
  <c r="C9" i="8"/>
  <c r="D9" i="8" s="1"/>
  <c r="F8" i="8"/>
  <c r="G8" i="8" s="1"/>
  <c r="C8" i="8"/>
  <c r="D8" i="8" s="1"/>
  <c r="F7" i="8"/>
  <c r="G7" i="8" s="1"/>
  <c r="C7" i="8"/>
  <c r="D7" i="8" s="1"/>
  <c r="F6" i="8"/>
  <c r="G6" i="8" s="1"/>
  <c r="C6" i="8"/>
  <c r="D6" i="8" s="1"/>
  <c r="F5" i="8"/>
  <c r="G5" i="8" s="1"/>
  <c r="C5" i="8"/>
  <c r="D5" i="8" s="1"/>
  <c r="F4" i="8"/>
  <c r="G4" i="8" s="1"/>
  <c r="C4" i="8"/>
  <c r="D4" i="8" s="1"/>
  <c r="F3" i="8"/>
  <c r="G3" i="8" s="1"/>
  <c r="C3" i="8"/>
  <c r="D3" i="8" s="1"/>
  <c r="H3" i="8" s="1"/>
  <c r="F2" i="8"/>
  <c r="G2" i="8" s="1"/>
  <c r="C2" i="8"/>
  <c r="D2" i="8" s="1"/>
  <c r="H2" i="8" s="1"/>
  <c r="H13" i="8" l="1"/>
  <c r="H6" i="8"/>
  <c r="H22" i="8"/>
  <c r="H23" i="8"/>
  <c r="H4" i="8"/>
  <c r="H15" i="8"/>
  <c r="H5" i="8"/>
  <c r="H9" i="8"/>
  <c r="H7" i="8"/>
  <c r="H36" i="8"/>
  <c r="H35" i="8"/>
  <c r="H32" i="8"/>
  <c r="H17" i="8"/>
  <c r="H25" i="8"/>
  <c r="H29" i="8"/>
  <c r="H33" i="8"/>
  <c r="H37" i="8"/>
  <c r="H27" i="8"/>
  <c r="H28" i="8"/>
  <c r="H38" i="8"/>
  <c r="H21" i="8"/>
  <c r="H11" i="8"/>
  <c r="H8" i="8"/>
  <c r="H12" i="8"/>
  <c r="H19" i="8"/>
  <c r="H16" i="8"/>
  <c r="H20" i="8"/>
  <c r="F3" i="7"/>
  <c r="G3" i="7" s="1"/>
  <c r="F4" i="7"/>
  <c r="G4" i="7" s="1"/>
  <c r="F5" i="7"/>
  <c r="F6" i="7"/>
  <c r="G6" i="7" s="1"/>
  <c r="F7" i="7"/>
  <c r="F8" i="7"/>
  <c r="F9" i="7"/>
  <c r="F10" i="7"/>
  <c r="G10" i="7" s="1"/>
  <c r="F11" i="7"/>
  <c r="F12" i="7"/>
  <c r="F13" i="7"/>
  <c r="F14" i="7"/>
  <c r="G14" i="7" s="1"/>
  <c r="F15" i="7"/>
  <c r="F16" i="7"/>
  <c r="F17" i="7"/>
  <c r="F18" i="7"/>
  <c r="G18" i="7" s="1"/>
  <c r="F19" i="7"/>
  <c r="F20" i="7"/>
  <c r="F21" i="7"/>
  <c r="F22" i="7"/>
  <c r="G22" i="7" s="1"/>
  <c r="F23" i="7"/>
  <c r="F24" i="7"/>
  <c r="F25" i="7"/>
  <c r="F26" i="7"/>
  <c r="G26" i="7" s="1"/>
  <c r="F27" i="7"/>
  <c r="F28" i="7"/>
  <c r="F29" i="7"/>
  <c r="F30" i="7"/>
  <c r="G30" i="7" s="1"/>
  <c r="F31" i="7"/>
  <c r="F32" i="7"/>
  <c r="F33" i="7"/>
  <c r="F34" i="7"/>
  <c r="G34" i="7" s="1"/>
  <c r="F35" i="7"/>
  <c r="F36" i="7"/>
  <c r="F37" i="7"/>
  <c r="F38" i="7"/>
  <c r="G38" i="7" s="1"/>
  <c r="F2" i="7"/>
  <c r="G5" i="7"/>
  <c r="G7" i="7"/>
  <c r="G8" i="7"/>
  <c r="G9" i="7"/>
  <c r="G11" i="7"/>
  <c r="G12" i="7"/>
  <c r="G13" i="7"/>
  <c r="G15" i="7"/>
  <c r="G16" i="7"/>
  <c r="G17" i="7"/>
  <c r="G19" i="7"/>
  <c r="G20" i="7"/>
  <c r="G21" i="7"/>
  <c r="G23" i="7"/>
  <c r="G24" i="7"/>
  <c r="G25" i="7"/>
  <c r="G27" i="7"/>
  <c r="G28" i="7"/>
  <c r="G29" i="7"/>
  <c r="G31" i="7"/>
  <c r="G32" i="7"/>
  <c r="G33" i="7"/>
  <c r="G35" i="7"/>
  <c r="G36" i="7"/>
  <c r="G37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2" i="5"/>
  <c r="C3" i="7"/>
  <c r="C4" i="7"/>
  <c r="C5" i="7"/>
  <c r="C6" i="7"/>
  <c r="C7" i="7"/>
  <c r="C8" i="7"/>
  <c r="C9" i="7"/>
  <c r="C10" i="7"/>
  <c r="D10" i="7" s="1"/>
  <c r="C11" i="7"/>
  <c r="C12" i="7"/>
  <c r="C13" i="7"/>
  <c r="C14" i="7"/>
  <c r="C2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2" i="4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G2" i="7" l="1"/>
  <c r="D3" i="7"/>
  <c r="D4" i="7"/>
  <c r="D5" i="7"/>
  <c r="D6" i="7"/>
  <c r="D7" i="7"/>
  <c r="D8" i="7"/>
  <c r="D9" i="7"/>
  <c r="D11" i="7"/>
  <c r="D12" i="7"/>
  <c r="D13" i="7"/>
  <c r="D14" i="7"/>
  <c r="D15" i="7"/>
  <c r="D16" i="7"/>
  <c r="D18" i="7"/>
  <c r="D19" i="7"/>
  <c r="D20" i="7"/>
  <c r="D21" i="7"/>
  <c r="D22" i="7"/>
  <c r="D23" i="7"/>
  <c r="D24" i="7"/>
  <c r="D25" i="7"/>
  <c r="D26" i="7"/>
  <c r="D27" i="7"/>
  <c r="D29" i="7"/>
  <c r="D30" i="7"/>
  <c r="D31" i="7"/>
  <c r="D35" i="7"/>
  <c r="D36" i="7"/>
  <c r="D37" i="7"/>
  <c r="D38" i="7"/>
  <c r="D2" i="7"/>
  <c r="D32" i="7"/>
  <c r="D33" i="7"/>
  <c r="D34" i="7"/>
  <c r="S37" i="5"/>
  <c r="S38" i="5"/>
  <c r="D17" i="7"/>
  <c r="D28" i="7"/>
  <c r="S3" i="5" l="1"/>
  <c r="S4" i="5"/>
  <c r="S5" i="5"/>
  <c r="S6" i="5"/>
  <c r="S7" i="5"/>
  <c r="S8" i="5"/>
  <c r="S9" i="5"/>
  <c r="S34" i="5"/>
  <c r="S35" i="5"/>
  <c r="S36" i="5"/>
  <c r="S2" i="5"/>
</calcChain>
</file>

<file path=xl/sharedStrings.xml><?xml version="1.0" encoding="utf-8"?>
<sst xmlns="http://schemas.openxmlformats.org/spreadsheetml/2006/main" count="1709" uniqueCount="530">
  <si>
    <t>შტრიხკოდი</t>
  </si>
  <si>
    <t xml:space="preserve">დასახელება </t>
  </si>
  <si>
    <t>სახელი, გვარი</t>
  </si>
  <si>
    <t>დეპარტამენტი</t>
  </si>
  <si>
    <t>SSA049656</t>
  </si>
  <si>
    <t>karada</t>
  </si>
  <si>
    <t>dasaqmeba</t>
  </si>
  <si>
    <t>SSA049640</t>
  </si>
  <si>
    <t>dafa sadgamiT</t>
  </si>
  <si>
    <t>SSA009082</t>
  </si>
  <si>
    <t>pricesori</t>
  </si>
  <si>
    <t>SSA049516</t>
  </si>
  <si>
    <t>magida</t>
  </si>
  <si>
    <t>SSA030905</t>
  </si>
  <si>
    <t>monitori</t>
  </si>
  <si>
    <t>SSA044284</t>
  </si>
  <si>
    <t xml:space="preserve">savarZeli </t>
  </si>
  <si>
    <t>SSA049569</t>
  </si>
  <si>
    <t>skami</t>
  </si>
  <si>
    <t>SSA049602</t>
  </si>
  <si>
    <t>SSA049558</t>
  </si>
  <si>
    <t>SSA049560</t>
  </si>
  <si>
    <t>sakidi</t>
  </si>
  <si>
    <t>sakonferencio darbazi</t>
  </si>
  <si>
    <t>SSA049559</t>
  </si>
  <si>
    <t>SSA051019</t>
  </si>
  <si>
    <t xml:space="preserve">droSa </t>
  </si>
  <si>
    <t>SSA051020</t>
  </si>
  <si>
    <t>SSA044506</t>
  </si>
  <si>
    <t>დროშის სადგამი</t>
  </si>
  <si>
    <t>SSA049654</t>
  </si>
  <si>
    <t>SSA049655</t>
  </si>
  <si>
    <t>kondencioneri</t>
  </si>
  <si>
    <t>SSA049554</t>
  </si>
  <si>
    <t>tumbo</t>
  </si>
  <si>
    <t>SSA048005</t>
  </si>
  <si>
    <t>proeqtori</t>
  </si>
  <si>
    <t>SSA043507</t>
  </si>
  <si>
    <t>unomro</t>
  </si>
  <si>
    <t>saaTi</t>
  </si>
  <si>
    <t>SSA050548</t>
  </si>
  <si>
    <t>SSA024870</t>
  </si>
  <si>
    <t>SSA043998</t>
  </si>
  <si>
    <t>SSA044217</t>
  </si>
  <si>
    <t>SSA049598</t>
  </si>
  <si>
    <t>SSA043205</t>
  </si>
  <si>
    <t>SSA043206</t>
  </si>
  <si>
    <t>SSA051158</t>
  </si>
  <si>
    <t>SSA044001</t>
  </si>
  <si>
    <t>SSA043202</t>
  </si>
  <si>
    <t>SSA043211</t>
  </si>
  <si>
    <t>SSA043224</t>
  </si>
  <si>
    <t>SSA043996</t>
  </si>
  <si>
    <t>SSA050780</t>
  </si>
  <si>
    <t>SSA050776</t>
  </si>
  <si>
    <t>SSA049612</t>
  </si>
  <si>
    <t>SSA024308</t>
  </si>
  <si>
    <t>SSA050724</t>
  </si>
  <si>
    <t>SSA043204</t>
  </si>
  <si>
    <t>SSA049608</t>
  </si>
  <si>
    <t>SSA049603</t>
  </si>
  <si>
    <t>SSA049609</t>
  </si>
  <si>
    <t>SSA043208</t>
  </si>
  <si>
    <t>SSA043218</t>
  </si>
  <si>
    <t>SSA049572</t>
  </si>
  <si>
    <t>SSA043221</t>
  </si>
  <si>
    <t>SSA049606</t>
  </si>
  <si>
    <t>SSA043207</t>
  </si>
  <si>
    <t>SSA043213</t>
  </si>
  <si>
    <t>SSA051244</t>
  </si>
  <si>
    <t>sainformacio dafa didi</t>
  </si>
  <si>
    <t>sviCi</t>
  </si>
  <si>
    <t>ups</t>
  </si>
  <si>
    <t>SSA049648</t>
  </si>
  <si>
    <t>SSA012776</t>
  </si>
  <si>
    <t>karada wiTeli</t>
  </si>
  <si>
    <t>SSA006473</t>
  </si>
  <si>
    <t xml:space="preserve">televizori რიგის </t>
  </si>
  <si>
    <t>SSA043611</t>
  </si>
  <si>
    <t>sainformacio dafa</t>
  </si>
  <si>
    <t>SSA049499</t>
  </si>
  <si>
    <t>SSA043997</t>
  </si>
  <si>
    <t>SSA049579</t>
  </si>
  <si>
    <t>SSA050777</t>
  </si>
  <si>
    <t>SSA049599</t>
  </si>
  <si>
    <t>SSA050773</t>
  </si>
  <si>
    <t>SSA049568</t>
  </si>
  <si>
    <t>SSA025214</t>
  </si>
  <si>
    <t>SSA051156</t>
  </si>
  <si>
    <t>SSA021011</t>
  </si>
  <si>
    <t>procesori</t>
  </si>
  <si>
    <t>SSA021010</t>
  </si>
  <si>
    <t>SSA043201</t>
  </si>
  <si>
    <t>misaRebis oTaxi</t>
  </si>
  <si>
    <t>SSA049596</t>
  </si>
  <si>
    <t>SSA049522</t>
  </si>
  <si>
    <t>SSA043222</t>
  </si>
  <si>
    <t>eduard iluriZe</t>
  </si>
  <si>
    <t>SSA049512</t>
  </si>
  <si>
    <t>SSA049613</t>
  </si>
  <si>
    <t>SSA049492</t>
  </si>
  <si>
    <t>SSA049542</t>
  </si>
  <si>
    <t>SSA043209</t>
  </si>
  <si>
    <t>SSA001789</t>
  </si>
  <si>
    <t>procesori 824</t>
  </si>
  <si>
    <t>SSA048476</t>
  </si>
  <si>
    <t xml:space="preserve">leptopi </t>
  </si>
  <si>
    <t>giorgi afaqiZe</t>
  </si>
  <si>
    <t>SSA049532</t>
  </si>
  <si>
    <t>Tamuna lomTaZe</t>
  </si>
  <si>
    <t>SSA049491</t>
  </si>
  <si>
    <t>SSA043215</t>
  </si>
  <si>
    <t>SSA050632</t>
  </si>
  <si>
    <t>leptopi lenovo</t>
  </si>
  <si>
    <t>SSA048094</t>
  </si>
  <si>
    <t>zurab SaTiriSvili</t>
  </si>
  <si>
    <t>SSA049511</t>
  </si>
  <si>
    <t>SSA049527</t>
  </si>
  <si>
    <t>SSA049582</t>
  </si>
  <si>
    <t>SSA050631</t>
  </si>
  <si>
    <t>daTuna xelaZe</t>
  </si>
  <si>
    <t>SSA049525</t>
  </si>
  <si>
    <t>SSA049505</t>
  </si>
  <si>
    <t>ssa053667</t>
  </si>
  <si>
    <t>SSA048102</t>
  </si>
  <si>
    <t>eka paiWaZe</t>
  </si>
  <si>
    <t>ssa049517</t>
  </si>
  <si>
    <t>SSA049544</t>
  </si>
  <si>
    <t>SSA049580</t>
  </si>
  <si>
    <t>SSA048098</t>
  </si>
  <si>
    <t>Tea wowonava</t>
  </si>
  <si>
    <t>SSA051155</t>
  </si>
  <si>
    <t>SSA049501</t>
  </si>
  <si>
    <t>SSA049557</t>
  </si>
  <si>
    <t>skami xis</t>
  </si>
  <si>
    <t>SSA049529</t>
  </si>
  <si>
    <t>Tamar dalaqiSvili</t>
  </si>
  <si>
    <t>SSA049526</t>
  </si>
  <si>
    <t>SSA048096</t>
  </si>
  <si>
    <t>SSA049510</t>
  </si>
  <si>
    <t>SSA049605</t>
  </si>
  <si>
    <t>SSA048097</t>
  </si>
  <si>
    <t>rusudan tabaRua</t>
  </si>
  <si>
    <t>SSA004791</t>
  </si>
  <si>
    <t>printeri</t>
  </si>
  <si>
    <t>SSA049523</t>
  </si>
  <si>
    <t>SSA049519</t>
  </si>
  <si>
    <t>SSA040307</t>
  </si>
  <si>
    <t>SSA049556</t>
  </si>
  <si>
    <t>SSA049575</t>
  </si>
  <si>
    <t>SSA049520</t>
  </si>
  <si>
    <t>SSA049644</t>
  </si>
  <si>
    <t>nino agaSenaSvili</t>
  </si>
  <si>
    <t>SSA049643</t>
  </si>
  <si>
    <t>SSA049567</t>
  </si>
  <si>
    <t>SSA049372</t>
  </si>
  <si>
    <t>SSA048473</t>
  </si>
  <si>
    <t>SSA044261</t>
  </si>
  <si>
    <t>SSA048092</t>
  </si>
  <si>
    <t>SSA025212</t>
  </si>
  <si>
    <t>maka goCitaSvili</t>
  </si>
  <si>
    <t>SSA050772</t>
  </si>
  <si>
    <t>SSA04399?</t>
  </si>
  <si>
    <t>SSA049607</t>
  </si>
  <si>
    <t>SSA049595</t>
  </si>
  <si>
    <t>SSA043994</t>
  </si>
  <si>
    <t>SSA049565</t>
  </si>
  <si>
    <t>SSA049513</t>
  </si>
  <si>
    <t>SSA049484</t>
  </si>
  <si>
    <t>SSA048103</t>
  </si>
  <si>
    <t>leptopi</t>
  </si>
  <si>
    <t>SSA049310</t>
  </si>
  <si>
    <t>SSA049551</t>
  </si>
  <si>
    <t>SSA049541</t>
  </si>
  <si>
    <t>SSA049653</t>
  </si>
  <si>
    <t>SSA048888</t>
  </si>
  <si>
    <t>SSA048887</t>
  </si>
  <si>
    <t>procesori eiseri</t>
  </si>
  <si>
    <t>SSA049570</t>
  </si>
  <si>
    <t>SSA049584</t>
  </si>
  <si>
    <t>savarZeli</t>
  </si>
  <si>
    <t>SSA050779</t>
  </si>
  <si>
    <t xml:space="preserve">skami </t>
  </si>
  <si>
    <t>SSA049515</t>
  </si>
  <si>
    <t>dafa</t>
  </si>
  <si>
    <t>beJan lorTqifaniZe</t>
  </si>
  <si>
    <t>SSA044004</t>
  </si>
  <si>
    <t>SSA048108</t>
  </si>
  <si>
    <t>SSA048157</t>
  </si>
  <si>
    <t>SSA049507</t>
  </si>
  <si>
    <t>SSA049547</t>
  </si>
  <si>
    <t>SSA049552</t>
  </si>
  <si>
    <t>SSA049545</t>
  </si>
  <si>
    <t>SSA048481</t>
  </si>
  <si>
    <t>leptopi hp</t>
  </si>
  <si>
    <t>SSA049645</t>
  </si>
  <si>
    <t>SSA049563</t>
  </si>
  <si>
    <t>sakdi</t>
  </si>
  <si>
    <t>SSA051199</t>
  </si>
  <si>
    <t>SSA048880</t>
  </si>
  <si>
    <t>mariam bezaraSvili</t>
  </si>
  <si>
    <t>SSA048879</t>
  </si>
  <si>
    <t>SSA048156</t>
  </si>
  <si>
    <t>SSA049586</t>
  </si>
  <si>
    <t>SSA049587</t>
  </si>
  <si>
    <t>SSA049646</t>
  </si>
  <si>
    <t>SSA051245</t>
  </si>
  <si>
    <t>SSA049647</t>
  </si>
  <si>
    <t>SSA025228</t>
  </si>
  <si>
    <t>Jurnalis magida</t>
  </si>
  <si>
    <t>sameulis savarZeli naWris</t>
  </si>
  <si>
    <t>SSA049553</t>
  </si>
  <si>
    <t>SSA050770</t>
  </si>
  <si>
    <t>SSA049485</t>
  </si>
  <si>
    <t>magida saTaTbiro</t>
  </si>
  <si>
    <t>SSA049564</t>
  </si>
  <si>
    <t>SSA043999</t>
  </si>
  <si>
    <t>SSA050774</t>
  </si>
  <si>
    <t>SSA049610</t>
  </si>
  <si>
    <t>SSA051157</t>
  </si>
  <si>
    <t>SSA050547</t>
  </si>
  <si>
    <t>SSA049597</t>
  </si>
  <si>
    <t>ss053665</t>
  </si>
  <si>
    <t>SSA049576</t>
  </si>
  <si>
    <t>SSA048004</t>
  </si>
  <si>
    <t>vaifai modemi</t>
  </si>
  <si>
    <t>SSA050626</t>
  </si>
  <si>
    <t>ia fxakaZe</t>
  </si>
  <si>
    <t>SSA049566</t>
  </si>
  <si>
    <t>SSA050518</t>
  </si>
  <si>
    <t>SSA049549</t>
  </si>
  <si>
    <t>SSA049506</t>
  </si>
  <si>
    <t>SSA049508</t>
  </si>
  <si>
    <t>SSA011025</t>
  </si>
  <si>
    <t>SSA049614</t>
  </si>
  <si>
    <t>SSA020694</t>
  </si>
  <si>
    <t>SSA048480</t>
  </si>
  <si>
    <t>SSA050778</t>
  </si>
  <si>
    <t>gvanca badaSvili</t>
  </si>
  <si>
    <t>SSA049530</t>
  </si>
  <si>
    <t>SSA049548</t>
  </si>
  <si>
    <t>SSA049555</t>
  </si>
  <si>
    <t>SSA049504</t>
  </si>
  <si>
    <t>SSA050630</t>
  </si>
  <si>
    <t>SSA050721</t>
  </si>
  <si>
    <t>SSA049546</t>
  </si>
  <si>
    <t>SSA049514</t>
  </si>
  <si>
    <t>SSA048111</t>
  </si>
  <si>
    <t>SSA044000</t>
  </si>
  <si>
    <t>SSA011877</t>
  </si>
  <si>
    <t>SSA050939</t>
  </si>
  <si>
    <t>telefoni</t>
  </si>
  <si>
    <t>SSA050940</t>
  </si>
  <si>
    <t>SSA050938</t>
  </si>
  <si>
    <t>SSA048475</t>
  </si>
  <si>
    <t>SSA049528</t>
  </si>
  <si>
    <t>SSA049490</t>
  </si>
  <si>
    <t>SSA049562</t>
  </si>
  <si>
    <t>SSA049561</t>
  </si>
  <si>
    <t>SSA049649</t>
  </si>
  <si>
    <t>SSA049536</t>
  </si>
  <si>
    <t>SSA049531</t>
  </si>
  <si>
    <t>SSA048099</t>
  </si>
  <si>
    <t>SSA049486</t>
  </si>
  <si>
    <t>SSA050775</t>
  </si>
  <si>
    <t>SSA048105</t>
  </si>
  <si>
    <t>SSA048104</t>
  </si>
  <si>
    <t>SSA003856</t>
  </si>
  <si>
    <t xml:space="preserve">skami xis </t>
  </si>
  <si>
    <t>Tea nodia</t>
  </si>
  <si>
    <t>SSA049502</t>
  </si>
  <si>
    <t>SSA049540</t>
  </si>
  <si>
    <t>SSA048109</t>
  </si>
  <si>
    <t>SSA050629</t>
  </si>
  <si>
    <t>nino xarSilaZe</t>
  </si>
  <si>
    <t>SSA049493</t>
  </si>
  <si>
    <t>SSA049539</t>
  </si>
  <si>
    <t>SSA001635</t>
  </si>
  <si>
    <t>SSA043210</t>
  </si>
  <si>
    <t>SSA051046</t>
  </si>
  <si>
    <t>salome abramiZe</t>
  </si>
  <si>
    <t>SSA049495</t>
  </si>
  <si>
    <t>SSA050560</t>
  </si>
  <si>
    <t>SSA049489</t>
  </si>
  <si>
    <t>Sorena Citauri</t>
  </si>
  <si>
    <t>SSA049550</t>
  </si>
  <si>
    <t>SSA049652</t>
  </si>
  <si>
    <t>ssa024458</t>
  </si>
  <si>
    <t>ssa050627</t>
  </si>
  <si>
    <t>SSA022771</t>
  </si>
  <si>
    <t>bakur janiaSvili</t>
  </si>
  <si>
    <t>SSA050048</t>
  </si>
  <si>
    <t>SSA050054</t>
  </si>
  <si>
    <t>SSA050046</t>
  </si>
  <si>
    <t>SSA049509</t>
  </si>
  <si>
    <t>SSA043203</t>
  </si>
  <si>
    <t>SSA049521</t>
  </si>
  <si>
    <t>SSA043219</t>
  </si>
  <si>
    <t>SSA049194</t>
  </si>
  <si>
    <t>gare myari diski</t>
  </si>
  <si>
    <t>SSA050861</t>
  </si>
  <si>
    <t>SSA049209</t>
  </si>
  <si>
    <t>kvebis bloki</t>
  </si>
  <si>
    <t>SSA049387</t>
  </si>
  <si>
    <t>myari diski</t>
  </si>
  <si>
    <t>SSA049223</t>
  </si>
  <si>
    <t>SSA049585</t>
  </si>
  <si>
    <t>paata CiviaSvili</t>
  </si>
  <si>
    <t>SSA049500</t>
  </si>
  <si>
    <t>SSA049533</t>
  </si>
  <si>
    <t>SSA049650</t>
  </si>
  <si>
    <t>SSA050625</t>
  </si>
  <si>
    <t>SSA049309</t>
  </si>
  <si>
    <t>SSA048155</t>
  </si>
  <si>
    <t>SSA049494</t>
  </si>
  <si>
    <t>marine axvlediani</t>
  </si>
  <si>
    <t>SSA049487</t>
  </si>
  <si>
    <t>SSA049535</t>
  </si>
  <si>
    <t>SSA025564</t>
  </si>
  <si>
    <t>SSA043212</t>
  </si>
  <si>
    <t>SSA049651</t>
  </si>
  <si>
    <t>nana gagniZe</t>
  </si>
  <si>
    <t>SSA049604</t>
  </si>
  <si>
    <t>SSA049600</t>
  </si>
  <si>
    <t>SSA049538</t>
  </si>
  <si>
    <t>SSA049496</t>
  </si>
  <si>
    <t>SSA048886</t>
  </si>
  <si>
    <t>SSA048885</t>
  </si>
  <si>
    <t>SSA049534</t>
  </si>
  <si>
    <t>mariam leviZe</t>
  </si>
  <si>
    <t>SSA049574</t>
  </si>
  <si>
    <t>SSA049497</t>
  </si>
  <si>
    <t>SSA048093</t>
  </si>
  <si>
    <t>SSA049498</t>
  </si>
  <si>
    <t>SSA049571</t>
  </si>
  <si>
    <t>SSA016757</t>
  </si>
  <si>
    <t>lela mamulaSvili</t>
  </si>
  <si>
    <t xml:space="preserve">gamaTbobeli </t>
  </si>
  <si>
    <t>SSA030958</t>
  </si>
  <si>
    <t>procesoris sadgami</t>
  </si>
  <si>
    <t>SSA030959</t>
  </si>
  <si>
    <t>SSA030969</t>
  </si>
  <si>
    <t>SSA030957</t>
  </si>
  <si>
    <t>SSA025021</t>
  </si>
  <si>
    <t>TaTia afciauri</t>
  </si>
  <si>
    <t>ekonomikuri departamenti</t>
  </si>
  <si>
    <t>SSA024678</t>
  </si>
  <si>
    <t>SSA024664</t>
  </si>
  <si>
    <t>SSA021077</t>
  </si>
  <si>
    <t>SSA049991</t>
  </si>
  <si>
    <t>SSA021076</t>
  </si>
  <si>
    <t>SSA025002</t>
  </si>
  <si>
    <t>failkarada daxuruli</t>
  </si>
  <si>
    <t>manana darsaveliZe</t>
  </si>
  <si>
    <t>SSA025040</t>
  </si>
  <si>
    <t>SSA024967</t>
  </si>
  <si>
    <t>SSA049993</t>
  </si>
  <si>
    <t>SSA025014</t>
  </si>
  <si>
    <t>SSA024863</t>
  </si>
  <si>
    <t>SSA052222</t>
  </si>
  <si>
    <t>SSA052223</t>
  </si>
  <si>
    <t>SSA024974</t>
  </si>
  <si>
    <t>SSA025027</t>
  </si>
  <si>
    <t>SSA024993</t>
  </si>
  <si>
    <t>SSA024994</t>
  </si>
  <si>
    <t>ოფისი</t>
  </si>
  <si>
    <t>Teona sidamon -erisთavi</t>
  </si>
  <si>
    <t>სკამი- 043209</t>
  </si>
  <si>
    <t>მაგიდა- 0494...(არ იკითხება ბოლო ორი ციფრი)</t>
  </si>
  <si>
    <t>პროცესორი- 001789</t>
  </si>
  <si>
    <t>მონიტორი- AAN 73950203</t>
  </si>
  <si>
    <t>სკამი- 044003</t>
  </si>
  <si>
    <t>მაგიდა- 049503</t>
  </si>
  <si>
    <t>პროცესორი- 048933</t>
  </si>
  <si>
    <t>მონიტორი- 048934</t>
  </si>
  <si>
    <t>სკამი-049613</t>
  </si>
  <si>
    <t>მაგიდა- 049492</t>
  </si>
  <si>
    <t>ტუმბო- 049542</t>
  </si>
  <si>
    <t>ლეპტოპი- 048109</t>
  </si>
  <si>
    <t>სკამი- 043222</t>
  </si>
  <si>
    <t>მაგიდა- 049512</t>
  </si>
  <si>
    <t>ტუმბო- 049522</t>
  </si>
  <si>
    <t>ლეპტოპი- 048476</t>
  </si>
  <si>
    <t>სოფიკო ჯიჯელავა</t>
  </si>
  <si>
    <t>თინათინ ნოდია</t>
  </si>
  <si>
    <t>ედუარდ ილურიძე</t>
  </si>
  <si>
    <t>თეა გოშხოთელიანი</t>
  </si>
  <si>
    <t>სკამი</t>
  </si>
  <si>
    <t>მაგიდა</t>
  </si>
  <si>
    <t>ლეპტოპი</t>
  </si>
  <si>
    <t>ეკა კავტიევსკაია</t>
  </si>
  <si>
    <t>მცხეთა-მთიანეთი</t>
  </si>
  <si>
    <t>სტანდარტული პერსონალური მაგიდის კომპიუტერი (კომპლექტი: სისტემური ბლოკი, მონიტორი, კლავიატურა, მაუსი)</t>
  </si>
  <si>
    <t>ლეპტოპი HP 455</t>
  </si>
  <si>
    <t>სკანერი Cenon</t>
  </si>
  <si>
    <t>პრინტერი Hp M105-106</t>
  </si>
  <si>
    <t>ც.წუწუნავა</t>
  </si>
  <si>
    <t>ს.მშვენიერაძე</t>
  </si>
  <si>
    <t>ჯ.დიასამიძე</t>
  </si>
  <si>
    <t>წუწუნავა</t>
  </si>
  <si>
    <t>მშვენიერაძე</t>
  </si>
  <si>
    <t>აჭარა</t>
  </si>
  <si>
    <t>საოფისე სკამი-2 ცალი</t>
  </si>
  <si>
    <t>სკამი-3 ცალი</t>
  </si>
  <si>
    <t>მაგიდა-2 ცალი</t>
  </si>
  <si>
    <t>თბილისის საქალაქო</t>
  </si>
  <si>
    <t>პორტატული კომპიუტერი lenovo B590</t>
  </si>
  <si>
    <t>სტანდარტული პორტაბელური/სატარებელი კომპიუტერი,,ლეპტოპი"LENOVO Z50-75</t>
  </si>
  <si>
    <t>მარიამ ადეიშვილი</t>
  </si>
  <si>
    <t>თამარ გედენიძე</t>
  </si>
  <si>
    <t>თამარ გოქსაძე</t>
  </si>
  <si>
    <t>თბილისის რაიონები</t>
  </si>
  <si>
    <t>მაგიდა ჩასაკეტი უჯრით</t>
  </si>
  <si>
    <t>მონიტორი acer V226HL</t>
  </si>
  <si>
    <t>პროცესორი hp compaq 6000</t>
  </si>
  <si>
    <t>მონიტორი hp 2031a</t>
  </si>
  <si>
    <t>პრინტერი HP 1022</t>
  </si>
  <si>
    <t>მონიტორი hp  2031a</t>
  </si>
  <si>
    <t>თათია ელიაშვილი მხარდაჭერითი დასაქმების კონსულტანტი</t>
  </si>
  <si>
    <t>ირინა პეტროვა მხარდაჭერითი დასაქმების კონსულტანტი</t>
  </si>
  <si>
    <t>სოფო ჯიქური კარიერის დაგეგმვის სპეციალისტი</t>
  </si>
  <si>
    <t>შიდა ქართლი</t>
  </si>
  <si>
    <t>პროცესორი, მონიტორი - სტანდარტული პერსონალური კომპიუტერი (კომპლექტი)</t>
  </si>
  <si>
    <t>საოფისე მაგიდა</t>
  </si>
  <si>
    <t>ლაზერული პრინტერიxerox phazer3140(ერთი სრულრესურსიანი კარტრიჯით)</t>
  </si>
  <si>
    <t>საოფისე სკამი - 2 ცალი</t>
  </si>
  <si>
    <t>თამთა დოლიძე</t>
  </si>
  <si>
    <t>გურია</t>
  </si>
  <si>
    <t xml:space="preserve">მონიტორი </t>
  </si>
  <si>
    <t>პროცესორი</t>
  </si>
  <si>
    <t>თამარ ყველაშვილი</t>
  </si>
  <si>
    <t>სკამი პატარა</t>
  </si>
  <si>
    <t>დიქტოფონი</t>
  </si>
  <si>
    <t>ია ძამუკაშვილი</t>
  </si>
  <si>
    <t>კარადა დახურული</t>
  </si>
  <si>
    <t>კარადა ღია</t>
  </si>
  <si>
    <t>პრინტერი (სკანერიანი)</t>
  </si>
  <si>
    <t>საერთო ნივთები</t>
  </si>
  <si>
    <t>კახეთი</t>
  </si>
  <si>
    <t>მაგიდა  045865</t>
  </si>
  <si>
    <t>საკამი  045904</t>
  </si>
  <si>
    <t>მონიტორი 021007</t>
  </si>
  <si>
    <t>პროცესორი  021008</t>
  </si>
  <si>
    <t>ხათუნა ობოლაძე</t>
  </si>
  <si>
    <t>ქუთაისი</t>
  </si>
  <si>
    <t xml:space="preserve">leptოpi </t>
  </si>
  <si>
    <t>თბილისის საქალაქო ცენტრი</t>
  </si>
  <si>
    <t>იმერეთი</t>
  </si>
  <si>
    <t>SSA 009411</t>
  </si>
  <si>
    <t>SSA 009328</t>
  </si>
  <si>
    <t>SSA 009413</t>
  </si>
  <si>
    <t>p-054913                                                                                                                                                                                                                                                                                                                                                                                                                                                                                                                          m-054958</t>
  </si>
  <si>
    <t>014560,  014565                                                                                                                                                                                                                                                                                                                                                                                                                                                                                                                            014565</t>
  </si>
  <si>
    <t>ssa021746</t>
  </si>
  <si>
    <t>ჯავახიშვილის ოფისი</t>
  </si>
  <si>
    <t>სკამ სავარძელი</t>
  </si>
  <si>
    <t>კარადა</t>
  </si>
  <si>
    <t>მონიტორი</t>
  </si>
  <si>
    <t>ინვენტარის სახეობა</t>
  </si>
  <si>
    <t>ტუმბო</t>
  </si>
  <si>
    <t>სვიჩი</t>
  </si>
  <si>
    <t>დაფა პატარა</t>
  </si>
  <si>
    <t>დაფა სადგომით</t>
  </si>
  <si>
    <t>დროშა</t>
  </si>
  <si>
    <t>ფაილ/კარადა დახურული</t>
  </si>
  <si>
    <t>ფაილის კარასა დახურული</t>
  </si>
  <si>
    <t>დროში სადგომი</t>
  </si>
  <si>
    <t>გამათბობელი</t>
  </si>
  <si>
    <t>გარე მყარი დისკი</t>
  </si>
  <si>
    <t>კვების ბლოკი</t>
  </si>
  <si>
    <t xml:space="preserve"> მყარი დისკი</t>
  </si>
  <si>
    <t>პროცესორის სადგამი</t>
  </si>
  <si>
    <t>პრინტერი</t>
  </si>
  <si>
    <t>საათი</t>
  </si>
  <si>
    <t>საინფორმაციო დაფა დიდი</t>
  </si>
  <si>
    <t>საინფორმაციო დაფა პატარა</t>
  </si>
  <si>
    <t>საკიდი</t>
  </si>
  <si>
    <t>სამეულისსავარძელი ნაჭრის</t>
  </si>
  <si>
    <t>ჟურნალის მაგიდა</t>
  </si>
  <si>
    <t>ტელეფონის აპარატი</t>
  </si>
  <si>
    <t>ტელევიზორი</t>
  </si>
  <si>
    <t xml:space="preserve">მაგიდა </t>
  </si>
  <si>
    <t>იუპესი</t>
  </si>
  <si>
    <t>ვიფაის მოდემი</t>
  </si>
  <si>
    <t xml:space="preserve">სათათბირო მაგიდა </t>
  </si>
  <si>
    <t>პროცესორი (კლავიატურა მაუსი)</t>
  </si>
  <si>
    <t xml:space="preserve">დაფა </t>
  </si>
  <si>
    <t>სერვის ცენტრები თბილისი</t>
  </si>
  <si>
    <t>მცხეთა მთიანეთი</t>
  </si>
  <si>
    <t>სკანერი</t>
  </si>
  <si>
    <t>ხელმძღვანელობა 3</t>
  </si>
  <si>
    <t>დეპარტამენტი 17</t>
  </si>
  <si>
    <t>დეპარტმენტი 14</t>
  </si>
  <si>
    <t xml:space="preserve">სამეულისსავარძელი ნაჭრის </t>
  </si>
  <si>
    <t>მცხეთა მთიანეთი 2</t>
  </si>
  <si>
    <t>აჭარა 5</t>
  </si>
  <si>
    <t>შიდა ქართლი 4</t>
  </si>
  <si>
    <t>გურია 2</t>
  </si>
  <si>
    <t>კახეთი 5</t>
  </si>
  <si>
    <t>იმერეთი 5</t>
  </si>
  <si>
    <t>ქვემო ქართლი4</t>
  </si>
  <si>
    <t>სამცხე ჯავახეთი 2</t>
  </si>
  <si>
    <t>სამეგრელო 6</t>
  </si>
  <si>
    <t>რაჭა 2</t>
  </si>
  <si>
    <t>სერვის ცენტრები თბილისი 14</t>
  </si>
  <si>
    <t xml:space="preserve"> ინვენტარი რომელიც გვაწერია ამჟამად (განთავსებულია ჯავახიშვილის ოფისში)</t>
  </si>
  <si>
    <t xml:space="preserve">ჯამი </t>
  </si>
  <si>
    <t>სულ</t>
  </si>
  <si>
    <t>სამსახური საფინანსო 10</t>
  </si>
  <si>
    <t>მონიტორინგის სამსახური 7</t>
  </si>
  <si>
    <t>ქსელის ლოკალური კააბელი</t>
  </si>
  <si>
    <t>დამაგრძელებელი სამეული</t>
  </si>
  <si>
    <t>ტელევიზორი (საინფორმაცი)</t>
  </si>
  <si>
    <t>პრინტერი სკანერით</t>
  </si>
  <si>
    <t>პროექტორი</t>
  </si>
  <si>
    <t>ქსელის ლოკალური კააბელი (საჭიროებისამებრ)</t>
  </si>
  <si>
    <t>დამაგრძელებელი სამეული (საჭროებისამებრ)</t>
  </si>
  <si>
    <t>51 თანამშრომლისთვის საჭირო ინვენტარი</t>
  </si>
  <si>
    <t>შესაძენი ინვენტარის რაოდენობა (ცენტრალური)</t>
  </si>
  <si>
    <t>შესაძენი ინვენტარის რაოდენობა (ტერიტორიული ერთულები)</t>
  </si>
  <si>
    <t xml:space="preserve"> ინვენტარი რომელიც გვაწერია ამჟამად ტერიტორიული ერთეულებში </t>
  </si>
  <si>
    <t>ტერიტორიულ ერთეულებში მომუშავე 51 თანამშრომლისთვის საჭირო ინვენტარი</t>
  </si>
  <si>
    <t xml:space="preserve">    </t>
  </si>
  <si>
    <t>სულ საჭიროა</t>
  </si>
  <si>
    <t>ერთეულის ფასი (სამინისტრო)</t>
  </si>
  <si>
    <t>შეძენის თარიღი</t>
  </si>
  <si>
    <t>2013 წელი</t>
  </si>
  <si>
    <t>ერთეულის ფასი (სოციალური მომსახურების  სააგენტო)</t>
  </si>
  <si>
    <t>თანხა</t>
  </si>
  <si>
    <t>შესაძენი ინვენტარის სახეობა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</si>
</sst>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cadNusx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cadNusx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cadNusx"/>
    </font>
    <font>
      <sz val="12"/>
      <color theme="1"/>
      <name val="Arial"/>
      <family val="2"/>
    </font>
    <font>
      <sz val="12"/>
      <color theme="1"/>
      <name val="Sylfaen"/>
      <family val="1"/>
    </font>
    <font>
      <sz val="10"/>
      <name val="Arial"/>
      <family val="2"/>
    </font>
    <font>
      <sz val="12"/>
      <color theme="1"/>
      <name val="Arial"/>
      <family val="2"/>
      <charset val="204"/>
    </font>
    <font>
      <i/>
      <sz val="12"/>
      <color theme="1"/>
      <name val="Sylfaen"/>
      <family val="1"/>
    </font>
    <font>
      <sz val="10"/>
      <color theme="1"/>
      <name val="Arial"/>
      <family val="2"/>
    </font>
    <font>
      <sz val="12"/>
      <name val="Sylfae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9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/>
    <xf numFmtId="0" fontId="7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1" xfId="0" applyFont="1" applyFill="1" applyBorder="1"/>
    <xf numFmtId="0" fontId="2" fillId="0" borderId="0" xfId="0" applyFont="1" applyFill="1"/>
    <xf numFmtId="0" fontId="0" fillId="0" borderId="0" xfId="0" applyFill="1"/>
    <xf numFmtId="0" fontId="8" fillId="2" borderId="1" xfId="0" applyFont="1" applyFill="1" applyBorder="1" applyAlignment="1">
      <alignment horizontal="left" vertical="center" wrapText="1"/>
    </xf>
    <xf numFmtId="164" fontId="9" fillId="2" borderId="1" xfId="1" applyNumberFormat="1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 vertical="top"/>
    </xf>
    <xf numFmtId="0" fontId="14" fillId="2" borderId="1" xfId="0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wrapText="1"/>
    </xf>
    <xf numFmtId="0" fontId="0" fillId="0" borderId="1" xfId="0" applyBorder="1"/>
    <xf numFmtId="0" fontId="15" fillId="0" borderId="1" xfId="0" applyFont="1" applyBorder="1"/>
    <xf numFmtId="0" fontId="15" fillId="0" borderId="3" xfId="0" applyFont="1" applyBorder="1"/>
    <xf numFmtId="0" fontId="15" fillId="0" borderId="0" xfId="0" applyFont="1"/>
    <xf numFmtId="0" fontId="15" fillId="0" borderId="0" xfId="0" applyFont="1" applyFill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5" fillId="0" borderId="4" xfId="0" applyFont="1" applyBorder="1"/>
    <xf numFmtId="0" fontId="15" fillId="0" borderId="2" xfId="0" applyFont="1" applyBorder="1"/>
    <xf numFmtId="0" fontId="15" fillId="2" borderId="1" xfId="0" applyFont="1" applyFill="1" applyBorder="1"/>
    <xf numFmtId="49" fontId="15" fillId="0" borderId="1" xfId="0" applyNumberFormat="1" applyFont="1" applyBorder="1"/>
    <xf numFmtId="0" fontId="15" fillId="2" borderId="2" xfId="0" applyFont="1" applyFill="1" applyBorder="1"/>
    <xf numFmtId="0" fontId="15" fillId="0" borderId="0" xfId="0" applyFont="1" applyBorder="1"/>
    <xf numFmtId="0" fontId="0" fillId="0" borderId="0" xfId="0" applyAlignment="1">
      <alignment wrapText="1"/>
    </xf>
    <xf numFmtId="0" fontId="1" fillId="0" borderId="0" xfId="0" applyFont="1" applyFill="1" applyBorder="1"/>
    <xf numFmtId="0" fontId="2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7" borderId="1" xfId="0" applyFill="1" applyBorder="1"/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2" borderId="1" xfId="0" applyFill="1" applyBorder="1"/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wrapText="1"/>
    </xf>
    <xf numFmtId="0" fontId="6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Normal" xfId="0" builtinId="0"/>
    <cellStyle name="Normal 12 2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3"/>
  <sheetViews>
    <sheetView workbookViewId="0">
      <pane xSplit="2" ySplit="1" topLeftCell="C6" activePane="bottomRight" state="frozen"/>
      <selection pane="topRight" activeCell="C1" sqref="C1"/>
      <selection pane="bottomLeft" activeCell="A2" sqref="A2"/>
      <selection pane="bottomRight" activeCell="D40" sqref="D40"/>
    </sheetView>
  </sheetViews>
  <sheetFormatPr defaultRowHeight="15" x14ac:dyDescent="0.25"/>
  <cols>
    <col min="1" max="1" width="6.42578125" customWidth="1"/>
    <col min="2" max="2" width="5.5703125" style="33" bestFit="1" customWidth="1"/>
    <col min="3" max="3" width="11.5703125" customWidth="1"/>
    <col min="4" max="4" width="42.5703125" customWidth="1"/>
    <col min="5" max="5" width="36.7109375" style="14" customWidth="1"/>
    <col min="6" max="6" width="33" customWidth="1"/>
    <col min="7" max="7" width="28" customWidth="1"/>
    <col min="8" max="8" width="13.7109375" customWidth="1"/>
  </cols>
  <sheetData>
    <row r="1" spans="2:8" s="5" customFormat="1" ht="16.5" x14ac:dyDescent="0.25">
      <c r="B1" s="31"/>
      <c r="C1" s="3" t="s">
        <v>0</v>
      </c>
      <c r="D1" s="4" t="s">
        <v>1</v>
      </c>
      <c r="E1" s="10" t="s">
        <v>2</v>
      </c>
      <c r="F1" s="4" t="s">
        <v>3</v>
      </c>
      <c r="G1" s="2"/>
    </row>
    <row r="2" spans="2:8" ht="16.5" x14ac:dyDescent="0.3">
      <c r="B2" s="32">
        <v>146</v>
      </c>
      <c r="C2" s="39" t="s">
        <v>38</v>
      </c>
      <c r="D2" s="6" t="s">
        <v>184</v>
      </c>
      <c r="E2" s="11" t="s">
        <v>152</v>
      </c>
      <c r="F2" s="6" t="s">
        <v>6</v>
      </c>
      <c r="G2" s="72" t="s">
        <v>454</v>
      </c>
      <c r="H2" s="46" t="s">
        <v>461</v>
      </c>
    </row>
    <row r="3" spans="2:8" ht="16.5" x14ac:dyDescent="0.3">
      <c r="B3" s="31">
        <v>184</v>
      </c>
      <c r="C3" s="40"/>
      <c r="D3" s="1" t="s">
        <v>184</v>
      </c>
      <c r="E3" s="11" t="s">
        <v>200</v>
      </c>
      <c r="F3" s="1" t="s">
        <v>6</v>
      </c>
      <c r="G3" s="73"/>
      <c r="H3" s="46" t="s">
        <v>461</v>
      </c>
    </row>
    <row r="4" spans="2:8" ht="16.5" x14ac:dyDescent="0.3">
      <c r="B4" s="32">
        <v>194</v>
      </c>
      <c r="C4" s="40"/>
      <c r="D4" s="1" t="s">
        <v>184</v>
      </c>
      <c r="E4" s="11" t="s">
        <v>227</v>
      </c>
      <c r="F4" s="1" t="s">
        <v>6</v>
      </c>
      <c r="G4" s="73"/>
      <c r="H4" s="46" t="s">
        <v>461</v>
      </c>
    </row>
    <row r="5" spans="2:8" ht="16.5" x14ac:dyDescent="0.3">
      <c r="B5" s="31">
        <v>196</v>
      </c>
      <c r="C5" s="40"/>
      <c r="D5" s="1" t="s">
        <v>184</v>
      </c>
      <c r="E5" s="11" t="s">
        <v>227</v>
      </c>
      <c r="F5" s="1" t="s">
        <v>6</v>
      </c>
      <c r="G5" s="73"/>
      <c r="H5" s="46" t="s">
        <v>461</v>
      </c>
    </row>
    <row r="6" spans="2:8" ht="16.5" x14ac:dyDescent="0.3">
      <c r="B6" s="32">
        <v>3</v>
      </c>
      <c r="C6" s="40"/>
      <c r="D6" s="1" t="s">
        <v>8</v>
      </c>
      <c r="E6" s="11" t="s">
        <v>365</v>
      </c>
      <c r="F6" s="1" t="s">
        <v>6</v>
      </c>
      <c r="G6" s="73"/>
      <c r="H6" s="46" t="s">
        <v>462</v>
      </c>
    </row>
    <row r="7" spans="2:8" ht="16.5" x14ac:dyDescent="0.3">
      <c r="B7" s="31">
        <v>124</v>
      </c>
      <c r="C7" s="40" t="s">
        <v>157</v>
      </c>
      <c r="D7" s="1" t="s">
        <v>8</v>
      </c>
      <c r="E7" s="11" t="s">
        <v>152</v>
      </c>
      <c r="F7" s="1" t="s">
        <v>6</v>
      </c>
      <c r="G7" s="73"/>
      <c r="H7" s="46" t="s">
        <v>462</v>
      </c>
    </row>
    <row r="8" spans="2:8" ht="16.5" x14ac:dyDescent="0.3">
      <c r="B8" s="32">
        <v>195</v>
      </c>
      <c r="C8" s="40" t="s">
        <v>235</v>
      </c>
      <c r="D8" s="1" t="s">
        <v>8</v>
      </c>
      <c r="E8" s="11" t="s">
        <v>227</v>
      </c>
      <c r="F8" s="1" t="s">
        <v>6</v>
      </c>
      <c r="G8" s="73"/>
      <c r="H8" s="46" t="s">
        <v>462</v>
      </c>
    </row>
    <row r="9" spans="2:8" ht="16.5" x14ac:dyDescent="0.3">
      <c r="B9" s="31">
        <v>13</v>
      </c>
      <c r="C9" s="40" t="s">
        <v>25</v>
      </c>
      <c r="D9" s="1" t="s">
        <v>26</v>
      </c>
      <c r="E9" s="11" t="s">
        <v>365</v>
      </c>
      <c r="F9" s="1" t="s">
        <v>6</v>
      </c>
      <c r="G9" s="73"/>
    </row>
    <row r="10" spans="2:8" ht="16.5" x14ac:dyDescent="0.3">
      <c r="B10" s="32">
        <v>14</v>
      </c>
      <c r="C10" s="40" t="s">
        <v>27</v>
      </c>
      <c r="D10" s="1" t="s">
        <v>26</v>
      </c>
      <c r="E10" s="11" t="s">
        <v>365</v>
      </c>
      <c r="F10" s="1" t="s">
        <v>6</v>
      </c>
      <c r="G10" s="73"/>
    </row>
    <row r="11" spans="2:8" ht="16.5" x14ac:dyDescent="0.3">
      <c r="B11" s="31">
        <v>300</v>
      </c>
      <c r="C11" s="40" t="s">
        <v>351</v>
      </c>
      <c r="D11" s="1" t="s">
        <v>352</v>
      </c>
      <c r="E11" s="11" t="s">
        <v>353</v>
      </c>
      <c r="F11" s="8" t="s">
        <v>345</v>
      </c>
      <c r="G11" s="73"/>
      <c r="H11" s="46" t="s">
        <v>465</v>
      </c>
    </row>
    <row r="12" spans="2:8" ht="16.5" x14ac:dyDescent="0.3">
      <c r="B12" s="32">
        <v>287</v>
      </c>
      <c r="C12" s="40"/>
      <c r="D12" s="1" t="s">
        <v>337</v>
      </c>
      <c r="E12" s="11" t="s">
        <v>336</v>
      </c>
      <c r="F12" s="8" t="s">
        <v>345</v>
      </c>
      <c r="G12" s="73"/>
    </row>
    <row r="13" spans="2:8" ht="16.5" x14ac:dyDescent="0.3">
      <c r="B13" s="31">
        <v>254</v>
      </c>
      <c r="C13" s="40" t="s">
        <v>298</v>
      </c>
      <c r="D13" s="1" t="s">
        <v>299</v>
      </c>
      <c r="E13" s="11" t="s">
        <v>290</v>
      </c>
      <c r="F13" s="1" t="s">
        <v>6</v>
      </c>
      <c r="G13" s="73"/>
      <c r="H13" s="46" t="s">
        <v>468</v>
      </c>
    </row>
    <row r="14" spans="2:8" ht="16.5" x14ac:dyDescent="0.3">
      <c r="B14" s="32">
        <v>255</v>
      </c>
      <c r="C14" s="40" t="s">
        <v>300</v>
      </c>
      <c r="D14" s="1" t="s">
        <v>299</v>
      </c>
      <c r="E14" s="11" t="s">
        <v>290</v>
      </c>
      <c r="F14" s="1" t="s">
        <v>6</v>
      </c>
      <c r="G14" s="73"/>
      <c r="H14" s="46" t="s">
        <v>468</v>
      </c>
    </row>
    <row r="15" spans="2:8" ht="16.5" x14ac:dyDescent="0.3">
      <c r="B15" s="31">
        <v>168</v>
      </c>
      <c r="C15" s="40" t="s">
        <v>208</v>
      </c>
      <c r="D15" s="1" t="s">
        <v>209</v>
      </c>
      <c r="E15" s="11" t="s">
        <v>200</v>
      </c>
      <c r="F15" s="1" t="s">
        <v>6</v>
      </c>
      <c r="G15" s="73"/>
      <c r="H15" s="46" t="s">
        <v>209</v>
      </c>
    </row>
    <row r="16" spans="2:8" ht="16.5" x14ac:dyDescent="0.3">
      <c r="B16" s="32">
        <v>1</v>
      </c>
      <c r="C16" s="40" t="s">
        <v>4</v>
      </c>
      <c r="D16" s="1" t="s">
        <v>5</v>
      </c>
      <c r="E16" s="11" t="s">
        <v>365</v>
      </c>
      <c r="F16" s="1" t="s">
        <v>6</v>
      </c>
      <c r="G16" s="73"/>
    </row>
    <row r="17" spans="2:7" ht="16.5" x14ac:dyDescent="0.3">
      <c r="B17" s="31">
        <v>2</v>
      </c>
      <c r="C17" s="40" t="s">
        <v>7</v>
      </c>
      <c r="D17" s="1" t="s">
        <v>5</v>
      </c>
      <c r="E17" s="11" t="s">
        <v>365</v>
      </c>
      <c r="F17" s="1" t="s">
        <v>6</v>
      </c>
      <c r="G17" s="73"/>
    </row>
    <row r="18" spans="2:7" ht="16.5" x14ac:dyDescent="0.3">
      <c r="B18" s="32">
        <v>16</v>
      </c>
      <c r="C18" s="40" t="s">
        <v>30</v>
      </c>
      <c r="D18" s="1" t="s">
        <v>5</v>
      </c>
      <c r="E18" s="11" t="s">
        <v>365</v>
      </c>
      <c r="F18" s="1" t="s">
        <v>6</v>
      </c>
      <c r="G18" s="73"/>
    </row>
    <row r="19" spans="2:7" ht="16.5" x14ac:dyDescent="0.3">
      <c r="B19" s="31">
        <v>17</v>
      </c>
      <c r="C19" s="40" t="s">
        <v>31</v>
      </c>
      <c r="D19" s="1" t="s">
        <v>5</v>
      </c>
      <c r="E19" s="11" t="s">
        <v>365</v>
      </c>
      <c r="F19" s="1" t="s">
        <v>6</v>
      </c>
      <c r="G19" s="73"/>
    </row>
    <row r="20" spans="2:7" ht="16.5" x14ac:dyDescent="0.3">
      <c r="B20" s="32">
        <v>56</v>
      </c>
      <c r="C20" s="40" t="s">
        <v>73</v>
      </c>
      <c r="D20" s="1" t="s">
        <v>5</v>
      </c>
      <c r="E20" s="11" t="s">
        <v>365</v>
      </c>
      <c r="F20" s="1" t="s">
        <v>6</v>
      </c>
      <c r="G20" s="73"/>
    </row>
    <row r="21" spans="2:7" ht="16.5" x14ac:dyDescent="0.3">
      <c r="B21" s="31">
        <v>119</v>
      </c>
      <c r="C21" s="40" t="s">
        <v>151</v>
      </c>
      <c r="D21" s="1" t="s">
        <v>5</v>
      </c>
      <c r="E21" s="11" t="s">
        <v>152</v>
      </c>
      <c r="F21" s="1" t="s">
        <v>6</v>
      </c>
      <c r="G21" s="73"/>
    </row>
    <row r="22" spans="2:7" ht="16.5" x14ac:dyDescent="0.3">
      <c r="B22" s="32">
        <v>120</v>
      </c>
      <c r="C22" s="40" t="s">
        <v>153</v>
      </c>
      <c r="D22" s="1" t="s">
        <v>5</v>
      </c>
      <c r="E22" s="11" t="s">
        <v>152</v>
      </c>
      <c r="F22" s="1" t="s">
        <v>6</v>
      </c>
      <c r="G22" s="73"/>
    </row>
    <row r="23" spans="2:7" ht="16.5" x14ac:dyDescent="0.3">
      <c r="B23" s="31">
        <v>139</v>
      </c>
      <c r="C23" s="40" t="s">
        <v>174</v>
      </c>
      <c r="D23" s="1" t="s">
        <v>5</v>
      </c>
      <c r="E23" s="11" t="s">
        <v>160</v>
      </c>
      <c r="F23" s="1" t="s">
        <v>6</v>
      </c>
      <c r="G23" s="73"/>
    </row>
    <row r="24" spans="2:7" ht="16.5" x14ac:dyDescent="0.3">
      <c r="B24" s="32">
        <v>165</v>
      </c>
      <c r="C24" s="40" t="s">
        <v>205</v>
      </c>
      <c r="D24" s="1" t="s">
        <v>5</v>
      </c>
      <c r="E24" s="11" t="s">
        <v>200</v>
      </c>
      <c r="F24" s="1" t="s">
        <v>6</v>
      </c>
      <c r="G24" s="73"/>
    </row>
    <row r="25" spans="2:7" ht="16.5" x14ac:dyDescent="0.3">
      <c r="B25" s="31">
        <v>167</v>
      </c>
      <c r="C25" s="40" t="s">
        <v>207</v>
      </c>
      <c r="D25" s="1" t="s">
        <v>5</v>
      </c>
      <c r="E25" s="11" t="s">
        <v>200</v>
      </c>
      <c r="F25" s="1" t="s">
        <v>6</v>
      </c>
      <c r="G25" s="73"/>
    </row>
    <row r="26" spans="2:7" ht="16.5" x14ac:dyDescent="0.3">
      <c r="B26" s="32">
        <v>220</v>
      </c>
      <c r="C26" s="40" t="s">
        <v>259</v>
      </c>
      <c r="D26" s="1" t="s">
        <v>5</v>
      </c>
      <c r="E26" s="11" t="s">
        <v>107</v>
      </c>
      <c r="F26" s="1" t="s">
        <v>6</v>
      </c>
      <c r="G26" s="73"/>
    </row>
    <row r="27" spans="2:7" ht="16.5" x14ac:dyDescent="0.3">
      <c r="B27" s="31">
        <v>243</v>
      </c>
      <c r="C27" s="40" t="s">
        <v>286</v>
      </c>
      <c r="D27" s="1" t="s">
        <v>5</v>
      </c>
      <c r="E27" s="11" t="s">
        <v>284</v>
      </c>
      <c r="F27" s="1" t="s">
        <v>6</v>
      </c>
      <c r="G27" s="73"/>
    </row>
    <row r="28" spans="2:7" ht="16.5" x14ac:dyDescent="0.3">
      <c r="B28" s="32">
        <v>262</v>
      </c>
      <c r="C28" s="40" t="s">
        <v>310</v>
      </c>
      <c r="D28" s="1" t="s">
        <v>5</v>
      </c>
      <c r="E28" s="11" t="s">
        <v>307</v>
      </c>
      <c r="F28" s="1" t="s">
        <v>6</v>
      </c>
      <c r="G28" s="73"/>
    </row>
    <row r="29" spans="2:7" ht="16.5" x14ac:dyDescent="0.3">
      <c r="B29" s="31">
        <v>273</v>
      </c>
      <c r="C29" s="40" t="s">
        <v>320</v>
      </c>
      <c r="D29" s="1" t="s">
        <v>5</v>
      </c>
      <c r="E29" s="11" t="s">
        <v>321</v>
      </c>
      <c r="F29" s="1" t="s">
        <v>6</v>
      </c>
      <c r="G29" s="73"/>
    </row>
    <row r="30" spans="2:7" ht="16.5" x14ac:dyDescent="0.3">
      <c r="B30" s="32">
        <v>311</v>
      </c>
      <c r="C30" s="40" t="s">
        <v>363</v>
      </c>
      <c r="D30" s="1" t="s">
        <v>5</v>
      </c>
      <c r="E30" s="11" t="s">
        <v>353</v>
      </c>
      <c r="F30" s="8" t="s">
        <v>345</v>
      </c>
      <c r="G30" s="73"/>
    </row>
    <row r="31" spans="2:7" ht="16.5" x14ac:dyDescent="0.3">
      <c r="B31" s="31">
        <v>312</v>
      </c>
      <c r="C31" s="40" t="s">
        <v>364</v>
      </c>
      <c r="D31" s="1" t="s">
        <v>5</v>
      </c>
      <c r="E31" s="11" t="s">
        <v>353</v>
      </c>
      <c r="F31" s="8" t="s">
        <v>345</v>
      </c>
      <c r="G31" s="73"/>
    </row>
    <row r="32" spans="2:7" ht="16.5" x14ac:dyDescent="0.3">
      <c r="B32" s="32">
        <v>57</v>
      </c>
      <c r="C32" s="40" t="s">
        <v>74</v>
      </c>
      <c r="D32" s="1" t="s">
        <v>75</v>
      </c>
      <c r="E32" s="11" t="s">
        <v>365</v>
      </c>
      <c r="F32" s="1" t="s">
        <v>6</v>
      </c>
      <c r="G32" s="73"/>
    </row>
    <row r="33" spans="2:8" ht="16.5" x14ac:dyDescent="0.3">
      <c r="B33" s="31">
        <v>256</v>
      </c>
      <c r="C33" s="40" t="s">
        <v>301</v>
      </c>
      <c r="D33" s="1" t="s">
        <v>302</v>
      </c>
      <c r="E33" s="11" t="s">
        <v>290</v>
      </c>
      <c r="F33" s="1" t="s">
        <v>6</v>
      </c>
      <c r="G33" s="73"/>
    </row>
    <row r="34" spans="2:8" ht="16.5" x14ac:dyDescent="0.3">
      <c r="B34" s="32">
        <v>135</v>
      </c>
      <c r="C34" s="40" t="s">
        <v>169</v>
      </c>
      <c r="D34" s="1" t="s">
        <v>170</v>
      </c>
      <c r="E34" s="11" t="s">
        <v>160</v>
      </c>
      <c r="F34" s="1" t="s">
        <v>6</v>
      </c>
      <c r="G34" s="73"/>
      <c r="H34" s="46" t="s">
        <v>389</v>
      </c>
    </row>
    <row r="35" spans="2:8" ht="16.5" x14ac:dyDescent="0.3">
      <c r="B35" s="31">
        <v>84</v>
      </c>
      <c r="C35" s="40" t="s">
        <v>105</v>
      </c>
      <c r="D35" s="1" t="s">
        <v>106</v>
      </c>
      <c r="E35" s="11" t="s">
        <v>97</v>
      </c>
      <c r="F35" s="1" t="s">
        <v>6</v>
      </c>
      <c r="G35" s="73"/>
      <c r="H35" s="46" t="s">
        <v>389</v>
      </c>
    </row>
    <row r="36" spans="2:8" ht="16.5" x14ac:dyDescent="0.3">
      <c r="B36" s="32">
        <v>125</v>
      </c>
      <c r="C36" s="40" t="s">
        <v>158</v>
      </c>
      <c r="D36" s="1" t="s">
        <v>106</v>
      </c>
      <c r="E36" s="11" t="s">
        <v>152</v>
      </c>
      <c r="F36" s="1" t="s">
        <v>6</v>
      </c>
      <c r="G36" s="73"/>
      <c r="H36" s="46" t="s">
        <v>389</v>
      </c>
    </row>
    <row r="37" spans="2:8" ht="16.5" x14ac:dyDescent="0.3">
      <c r="B37" s="31">
        <v>197</v>
      </c>
      <c r="C37" s="40" t="s">
        <v>236</v>
      </c>
      <c r="D37" s="1" t="s">
        <v>194</v>
      </c>
      <c r="E37" s="11" t="s">
        <v>227</v>
      </c>
      <c r="F37" s="1" t="s">
        <v>6</v>
      </c>
      <c r="G37" s="73"/>
      <c r="H37" s="46" t="s">
        <v>389</v>
      </c>
    </row>
    <row r="38" spans="2:8" ht="16.5" x14ac:dyDescent="0.3">
      <c r="B38" s="32">
        <v>215</v>
      </c>
      <c r="C38" s="40" t="s">
        <v>254</v>
      </c>
      <c r="D38" s="1" t="s">
        <v>194</v>
      </c>
      <c r="E38" s="11" t="s">
        <v>107</v>
      </c>
      <c r="F38" s="1" t="s">
        <v>6</v>
      </c>
      <c r="G38" s="73"/>
      <c r="H38" s="46" t="s">
        <v>389</v>
      </c>
    </row>
    <row r="39" spans="2:8" ht="16.5" x14ac:dyDescent="0.3">
      <c r="B39" s="31">
        <v>111</v>
      </c>
      <c r="C39" s="40" t="s">
        <v>141</v>
      </c>
      <c r="D39" s="1" t="s">
        <v>113</v>
      </c>
      <c r="E39" s="11" t="s">
        <v>142</v>
      </c>
      <c r="F39" s="1" t="s">
        <v>6</v>
      </c>
      <c r="G39" s="73"/>
      <c r="H39" s="46" t="s">
        <v>389</v>
      </c>
    </row>
    <row r="40" spans="2:8" ht="16.5" x14ac:dyDescent="0.3">
      <c r="B40" s="32">
        <v>115</v>
      </c>
      <c r="C40" s="40" t="s">
        <v>147</v>
      </c>
      <c r="D40" s="1" t="s">
        <v>113</v>
      </c>
      <c r="E40" s="11" t="s">
        <v>23</v>
      </c>
      <c r="F40" s="1" t="s">
        <v>6</v>
      </c>
      <c r="G40" s="73"/>
      <c r="H40" s="46" t="s">
        <v>389</v>
      </c>
    </row>
    <row r="41" spans="2:8" ht="16.5" x14ac:dyDescent="0.3">
      <c r="B41" s="31">
        <v>186</v>
      </c>
      <c r="C41" s="40" t="s">
        <v>226</v>
      </c>
      <c r="D41" s="1" t="s">
        <v>113</v>
      </c>
      <c r="E41" s="11" t="s">
        <v>200</v>
      </c>
      <c r="F41" s="1" t="s">
        <v>6</v>
      </c>
      <c r="G41" s="73"/>
      <c r="H41" s="46" t="s">
        <v>389</v>
      </c>
    </row>
    <row r="42" spans="2:8" ht="16.5" x14ac:dyDescent="0.3">
      <c r="B42" s="32">
        <v>203</v>
      </c>
      <c r="C42" s="40" t="s">
        <v>243</v>
      </c>
      <c r="D42" s="1" t="s">
        <v>113</v>
      </c>
      <c r="E42" s="11" t="s">
        <v>238</v>
      </c>
      <c r="F42" s="1" t="s">
        <v>6</v>
      </c>
      <c r="G42" s="73"/>
      <c r="H42" s="46" t="s">
        <v>389</v>
      </c>
    </row>
    <row r="43" spans="2:8" ht="16.5" x14ac:dyDescent="0.3">
      <c r="B43" s="31">
        <v>207</v>
      </c>
      <c r="C43" s="40" t="s">
        <v>247</v>
      </c>
      <c r="D43" s="1" t="s">
        <v>113</v>
      </c>
      <c r="E43" s="11" t="s">
        <v>366</v>
      </c>
      <c r="F43" s="1" t="s">
        <v>6</v>
      </c>
      <c r="G43" s="73"/>
      <c r="H43" s="46" t="s">
        <v>389</v>
      </c>
    </row>
    <row r="44" spans="2:8" ht="16.5" x14ac:dyDescent="0.3">
      <c r="B44" s="32">
        <v>223</v>
      </c>
      <c r="C44" s="40" t="s">
        <v>262</v>
      </c>
      <c r="D44" s="1" t="s">
        <v>113</v>
      </c>
      <c r="E44" s="11" t="s">
        <v>107</v>
      </c>
      <c r="F44" s="1" t="s">
        <v>6</v>
      </c>
      <c r="G44" s="73"/>
      <c r="H44" s="46" t="s">
        <v>389</v>
      </c>
    </row>
    <row r="45" spans="2:8" ht="16.5" x14ac:dyDescent="0.3">
      <c r="B45" s="31">
        <v>226</v>
      </c>
      <c r="C45" s="40" t="s">
        <v>265</v>
      </c>
      <c r="D45" s="1" t="s">
        <v>113</v>
      </c>
      <c r="E45" s="11" t="s">
        <v>107</v>
      </c>
      <c r="F45" s="1" t="s">
        <v>6</v>
      </c>
      <c r="G45" s="73"/>
      <c r="H45" s="46" t="s">
        <v>389</v>
      </c>
    </row>
    <row r="46" spans="2:8" ht="16.5" x14ac:dyDescent="0.3">
      <c r="B46" s="32">
        <v>227</v>
      </c>
      <c r="C46" s="40" t="s">
        <v>266</v>
      </c>
      <c r="D46" s="1" t="s">
        <v>113</v>
      </c>
      <c r="E46" s="11" t="s">
        <v>107</v>
      </c>
      <c r="F46" s="1" t="s">
        <v>6</v>
      </c>
      <c r="G46" s="73"/>
      <c r="H46" s="46" t="s">
        <v>389</v>
      </c>
    </row>
    <row r="47" spans="2:8" ht="16.5" x14ac:dyDescent="0.3">
      <c r="B47" s="31">
        <v>231</v>
      </c>
      <c r="C47" s="40" t="s">
        <v>272</v>
      </c>
      <c r="D47" s="1" t="s">
        <v>113</v>
      </c>
      <c r="E47" s="11" t="s">
        <v>269</v>
      </c>
      <c r="F47" s="1" t="s">
        <v>6</v>
      </c>
      <c r="G47" s="73"/>
      <c r="H47" s="46" t="s">
        <v>389</v>
      </c>
    </row>
    <row r="48" spans="2:8" ht="16.5" x14ac:dyDescent="0.3">
      <c r="B48" s="32">
        <v>232</v>
      </c>
      <c r="C48" s="40" t="s">
        <v>273</v>
      </c>
      <c r="D48" s="1" t="s">
        <v>113</v>
      </c>
      <c r="E48" s="11" t="s">
        <v>274</v>
      </c>
      <c r="F48" s="1" t="s">
        <v>6</v>
      </c>
      <c r="G48" s="73"/>
      <c r="H48" s="46" t="s">
        <v>389</v>
      </c>
    </row>
    <row r="49" spans="2:8" ht="16.5" x14ac:dyDescent="0.3">
      <c r="B49" s="31">
        <v>245</v>
      </c>
      <c r="C49" s="40" t="s">
        <v>288</v>
      </c>
      <c r="D49" s="7" t="s">
        <v>113</v>
      </c>
      <c r="E49" s="11" t="s">
        <v>284</v>
      </c>
      <c r="F49" s="1" t="s">
        <v>6</v>
      </c>
      <c r="G49" s="73"/>
      <c r="H49" s="46" t="s">
        <v>389</v>
      </c>
    </row>
    <row r="50" spans="2:8" ht="16.5" x14ac:dyDescent="0.3">
      <c r="B50" s="32">
        <v>246</v>
      </c>
      <c r="C50" s="40" t="s">
        <v>289</v>
      </c>
      <c r="D50" s="1" t="s">
        <v>113</v>
      </c>
      <c r="E50" s="11" t="s">
        <v>290</v>
      </c>
      <c r="F50" s="1" t="s">
        <v>6</v>
      </c>
      <c r="G50" s="73"/>
      <c r="H50" s="46" t="s">
        <v>389</v>
      </c>
    </row>
    <row r="51" spans="2:8" ht="16.5" x14ac:dyDescent="0.3">
      <c r="B51" s="31">
        <v>263</v>
      </c>
      <c r="C51" s="40" t="s">
        <v>311</v>
      </c>
      <c r="D51" s="1" t="s">
        <v>113</v>
      </c>
      <c r="E51" s="11" t="s">
        <v>307</v>
      </c>
      <c r="F51" s="1" t="s">
        <v>6</v>
      </c>
      <c r="G51" s="73"/>
      <c r="H51" s="46" t="s">
        <v>389</v>
      </c>
    </row>
    <row r="52" spans="2:8" ht="16.5" x14ac:dyDescent="0.3">
      <c r="B52" s="32">
        <v>283</v>
      </c>
      <c r="C52" s="40" t="s">
        <v>332</v>
      </c>
      <c r="D52" s="1" t="s">
        <v>113</v>
      </c>
      <c r="E52" s="11" t="s">
        <v>329</v>
      </c>
      <c r="F52" s="1" t="s">
        <v>6</v>
      </c>
      <c r="G52" s="73"/>
      <c r="H52" s="46" t="s">
        <v>389</v>
      </c>
    </row>
    <row r="53" spans="2:8" ht="16.5" x14ac:dyDescent="0.3">
      <c r="B53" s="31">
        <v>291</v>
      </c>
      <c r="C53" s="43" t="s">
        <v>341</v>
      </c>
      <c r="D53" s="8" t="s">
        <v>113</v>
      </c>
      <c r="E53" s="11" t="s">
        <v>336</v>
      </c>
      <c r="F53" s="8" t="s">
        <v>345</v>
      </c>
      <c r="G53" s="73"/>
      <c r="H53" s="46" t="s">
        <v>389</v>
      </c>
    </row>
    <row r="54" spans="2:8" ht="16.5" x14ac:dyDescent="0.3">
      <c r="B54" s="32">
        <v>89</v>
      </c>
      <c r="C54" s="40" t="s">
        <v>114</v>
      </c>
      <c r="D54" s="1" t="s">
        <v>445</v>
      </c>
      <c r="E54" s="11" t="s">
        <v>115</v>
      </c>
      <c r="F54" s="1" t="s">
        <v>6</v>
      </c>
      <c r="G54" s="73"/>
      <c r="H54" s="46" t="s">
        <v>389</v>
      </c>
    </row>
    <row r="55" spans="2:8" ht="16.5" x14ac:dyDescent="0.3">
      <c r="B55" s="31">
        <v>5</v>
      </c>
      <c r="C55" s="40" t="s">
        <v>11</v>
      </c>
      <c r="D55" s="1" t="s">
        <v>12</v>
      </c>
      <c r="E55" s="11" t="s">
        <v>365</v>
      </c>
      <c r="F55" s="1" t="s">
        <v>6</v>
      </c>
      <c r="G55" s="73"/>
      <c r="H55" s="46" t="s">
        <v>388</v>
      </c>
    </row>
    <row r="56" spans="2:8" ht="16.5" x14ac:dyDescent="0.3">
      <c r="B56" s="32">
        <v>10</v>
      </c>
      <c r="C56" s="40" t="s">
        <v>20</v>
      </c>
      <c r="D56" s="1" t="s">
        <v>12</v>
      </c>
      <c r="E56" s="11" t="s">
        <v>365</v>
      </c>
      <c r="F56" s="1" t="s">
        <v>6</v>
      </c>
      <c r="G56" s="73"/>
      <c r="H56" s="46" t="s">
        <v>388</v>
      </c>
    </row>
    <row r="57" spans="2:8" ht="16.5" x14ac:dyDescent="0.3">
      <c r="B57" s="31">
        <v>20</v>
      </c>
      <c r="C57" s="40"/>
      <c r="D57" s="1" t="s">
        <v>12</v>
      </c>
      <c r="E57" s="11" t="s">
        <v>365</v>
      </c>
      <c r="F57" s="1" t="s">
        <v>6</v>
      </c>
      <c r="G57" s="73"/>
      <c r="H57" s="46" t="s">
        <v>388</v>
      </c>
    </row>
    <row r="58" spans="2:8" ht="16.5" x14ac:dyDescent="0.3">
      <c r="B58" s="32">
        <v>21</v>
      </c>
      <c r="C58" s="40" t="s">
        <v>37</v>
      </c>
      <c r="D58" s="1" t="s">
        <v>12</v>
      </c>
      <c r="E58" s="11" t="s">
        <v>365</v>
      </c>
      <c r="F58" s="1" t="s">
        <v>6</v>
      </c>
      <c r="G58" s="73"/>
      <c r="H58" s="46" t="s">
        <v>388</v>
      </c>
    </row>
    <row r="59" spans="2:8" ht="16.5" x14ac:dyDescent="0.3">
      <c r="B59" s="31">
        <v>61</v>
      </c>
      <c r="C59" s="40" t="s">
        <v>80</v>
      </c>
      <c r="D59" s="1" t="s">
        <v>12</v>
      </c>
      <c r="E59" s="11" t="s">
        <v>365</v>
      </c>
      <c r="F59" s="1" t="s">
        <v>6</v>
      </c>
      <c r="G59" s="73"/>
      <c r="H59" s="46" t="s">
        <v>388</v>
      </c>
    </row>
    <row r="60" spans="2:8" ht="16.5" x14ac:dyDescent="0.3">
      <c r="B60" s="32">
        <v>77</v>
      </c>
      <c r="C60" s="40" t="s">
        <v>98</v>
      </c>
      <c r="D60" s="1" t="s">
        <v>12</v>
      </c>
      <c r="E60" s="11" t="s">
        <v>97</v>
      </c>
      <c r="F60" s="1" t="s">
        <v>6</v>
      </c>
      <c r="G60" s="73"/>
      <c r="H60" s="46" t="s">
        <v>388</v>
      </c>
    </row>
    <row r="61" spans="2:8" ht="16.5" x14ac:dyDescent="0.3">
      <c r="B61" s="31">
        <v>79</v>
      </c>
      <c r="C61" s="40" t="s">
        <v>100</v>
      </c>
      <c r="D61" s="1" t="s">
        <v>12</v>
      </c>
      <c r="E61" s="11" t="s">
        <v>93</v>
      </c>
      <c r="F61" s="1" t="s">
        <v>6</v>
      </c>
      <c r="G61" s="73"/>
      <c r="H61" s="46" t="s">
        <v>388</v>
      </c>
    </row>
    <row r="62" spans="2:8" ht="16.5" x14ac:dyDescent="0.3">
      <c r="B62" s="32">
        <v>90</v>
      </c>
      <c r="C62" s="40" t="s">
        <v>116</v>
      </c>
      <c r="D62" s="1" t="s">
        <v>12</v>
      </c>
      <c r="E62" s="11" t="s">
        <v>115</v>
      </c>
      <c r="F62" s="1" t="s">
        <v>6</v>
      </c>
      <c r="G62" s="73"/>
      <c r="H62" s="46" t="s">
        <v>388</v>
      </c>
    </row>
    <row r="63" spans="2:8" ht="16.5" x14ac:dyDescent="0.3">
      <c r="B63" s="31">
        <v>114</v>
      </c>
      <c r="C63" s="40" t="s">
        <v>146</v>
      </c>
      <c r="D63" s="1" t="s">
        <v>12</v>
      </c>
      <c r="E63" s="11" t="s">
        <v>142</v>
      </c>
      <c r="F63" s="1" t="s">
        <v>6</v>
      </c>
      <c r="G63" s="73"/>
      <c r="H63" s="46" t="s">
        <v>388</v>
      </c>
    </row>
    <row r="64" spans="2:8" ht="16.5" x14ac:dyDescent="0.3">
      <c r="B64" s="32">
        <v>118</v>
      </c>
      <c r="C64" s="40" t="s">
        <v>150</v>
      </c>
      <c r="D64" s="1" t="s">
        <v>12</v>
      </c>
      <c r="E64" s="11" t="s">
        <v>115</v>
      </c>
      <c r="F64" s="1" t="s">
        <v>6</v>
      </c>
      <c r="G64" s="73"/>
      <c r="H64" s="46" t="s">
        <v>388</v>
      </c>
    </row>
    <row r="65" spans="2:8" ht="16.5" x14ac:dyDescent="0.3">
      <c r="B65" s="31">
        <v>133</v>
      </c>
      <c r="C65" s="40" t="s">
        <v>167</v>
      </c>
      <c r="D65" s="1" t="s">
        <v>12</v>
      </c>
      <c r="E65" s="11" t="s">
        <v>160</v>
      </c>
      <c r="F65" s="1" t="s">
        <v>6</v>
      </c>
      <c r="G65" s="73"/>
      <c r="H65" s="46" t="s">
        <v>388</v>
      </c>
    </row>
    <row r="66" spans="2:8" ht="16.5" x14ac:dyDescent="0.3">
      <c r="B66" s="32">
        <v>134</v>
      </c>
      <c r="C66" s="40" t="s">
        <v>168</v>
      </c>
      <c r="D66" s="1" t="s">
        <v>12</v>
      </c>
      <c r="E66" s="11" t="s">
        <v>160</v>
      </c>
      <c r="F66" s="1" t="s">
        <v>6</v>
      </c>
      <c r="G66" s="73"/>
      <c r="H66" s="46" t="s">
        <v>388</v>
      </c>
    </row>
    <row r="67" spans="2:8" ht="16.5" x14ac:dyDescent="0.3">
      <c r="B67" s="31">
        <v>145</v>
      </c>
      <c r="C67" s="40" t="s">
        <v>183</v>
      </c>
      <c r="D67" s="1" t="s">
        <v>12</v>
      </c>
      <c r="E67" s="11" t="s">
        <v>152</v>
      </c>
      <c r="F67" s="1" t="s">
        <v>6</v>
      </c>
      <c r="G67" s="73"/>
      <c r="H67" s="46" t="s">
        <v>388</v>
      </c>
    </row>
    <row r="68" spans="2:8" ht="16.5" x14ac:dyDescent="0.3">
      <c r="B68" s="32">
        <v>173</v>
      </c>
      <c r="C68" s="40" t="s">
        <v>213</v>
      </c>
      <c r="D68" s="1" t="s">
        <v>12</v>
      </c>
      <c r="E68" s="11" t="s">
        <v>200</v>
      </c>
      <c r="F68" s="1" t="s">
        <v>6</v>
      </c>
      <c r="G68" s="73"/>
      <c r="H68" s="46" t="s">
        <v>388</v>
      </c>
    </row>
    <row r="69" spans="2:8" ht="16.5" x14ac:dyDescent="0.3">
      <c r="B69" s="31">
        <v>190</v>
      </c>
      <c r="C69" s="40" t="s">
        <v>231</v>
      </c>
      <c r="D69" s="1" t="s">
        <v>12</v>
      </c>
      <c r="E69" s="11" t="s">
        <v>227</v>
      </c>
      <c r="F69" s="1" t="s">
        <v>6</v>
      </c>
      <c r="G69" s="73"/>
      <c r="H69" s="46" t="s">
        <v>388</v>
      </c>
    </row>
    <row r="70" spans="2:8" ht="16.5" x14ac:dyDescent="0.3">
      <c r="B70" s="32">
        <v>191</v>
      </c>
      <c r="C70" s="40" t="s">
        <v>232</v>
      </c>
      <c r="D70" s="1" t="s">
        <v>12</v>
      </c>
      <c r="E70" s="11" t="s">
        <v>227</v>
      </c>
      <c r="F70" s="1" t="s">
        <v>6</v>
      </c>
      <c r="G70" s="73"/>
      <c r="H70" s="46" t="s">
        <v>388</v>
      </c>
    </row>
    <row r="71" spans="2:8" ht="16.5" x14ac:dyDescent="0.3">
      <c r="B71" s="31">
        <v>202</v>
      </c>
      <c r="C71" s="40" t="s">
        <v>242</v>
      </c>
      <c r="D71" s="1" t="s">
        <v>12</v>
      </c>
      <c r="E71" s="11" t="s">
        <v>238</v>
      </c>
      <c r="F71" s="1" t="s">
        <v>6</v>
      </c>
      <c r="G71" s="73"/>
      <c r="H71" s="46" t="s">
        <v>388</v>
      </c>
    </row>
    <row r="72" spans="2:8" ht="16.5" x14ac:dyDescent="0.3">
      <c r="B72" s="32">
        <v>206</v>
      </c>
      <c r="C72" s="40" t="s">
        <v>246</v>
      </c>
      <c r="D72" s="1" t="s">
        <v>12</v>
      </c>
      <c r="E72" s="11" t="s">
        <v>366</v>
      </c>
      <c r="F72" s="1" t="s">
        <v>6</v>
      </c>
      <c r="G72" s="73"/>
      <c r="H72" s="46" t="s">
        <v>388</v>
      </c>
    </row>
    <row r="73" spans="2:8" ht="16.5" x14ac:dyDescent="0.3">
      <c r="B73" s="31">
        <v>217</v>
      </c>
      <c r="C73" s="40" t="s">
        <v>256</v>
      </c>
      <c r="D73" s="1" t="s">
        <v>12</v>
      </c>
      <c r="E73" s="11" t="s">
        <v>107</v>
      </c>
      <c r="F73" s="1" t="s">
        <v>6</v>
      </c>
      <c r="G73" s="73"/>
      <c r="H73" s="46" t="s">
        <v>388</v>
      </c>
    </row>
    <row r="74" spans="2:8" ht="16.5" x14ac:dyDescent="0.3">
      <c r="B74" s="32">
        <v>224</v>
      </c>
      <c r="C74" s="40" t="s">
        <v>263</v>
      </c>
      <c r="D74" s="1" t="s">
        <v>12</v>
      </c>
      <c r="E74" s="11" t="s">
        <v>107</v>
      </c>
      <c r="F74" s="1" t="s">
        <v>6</v>
      </c>
      <c r="G74" s="73"/>
      <c r="H74" s="46" t="s">
        <v>388</v>
      </c>
    </row>
    <row r="75" spans="2:8" ht="16.5" x14ac:dyDescent="0.3">
      <c r="B75" s="31">
        <v>229</v>
      </c>
      <c r="C75" s="40" t="s">
        <v>270</v>
      </c>
      <c r="D75" s="1" t="s">
        <v>12</v>
      </c>
      <c r="E75" s="11" t="s">
        <v>269</v>
      </c>
      <c r="F75" s="1" t="s">
        <v>6</v>
      </c>
      <c r="G75" s="73"/>
      <c r="H75" s="46" t="s">
        <v>388</v>
      </c>
    </row>
    <row r="76" spans="2:8" ht="16.5" x14ac:dyDescent="0.3">
      <c r="B76" s="32">
        <v>233</v>
      </c>
      <c r="C76" s="40" t="s">
        <v>275</v>
      </c>
      <c r="D76" s="1" t="s">
        <v>12</v>
      </c>
      <c r="E76" s="11" t="s">
        <v>274</v>
      </c>
      <c r="F76" s="1" t="s">
        <v>6</v>
      </c>
      <c r="G76" s="73"/>
      <c r="H76" s="46" t="s">
        <v>388</v>
      </c>
    </row>
    <row r="77" spans="2:8" ht="16.5" x14ac:dyDescent="0.3">
      <c r="B77" s="31">
        <v>239</v>
      </c>
      <c r="C77" s="40" t="s">
        <v>281</v>
      </c>
      <c r="D77" s="1" t="s">
        <v>12</v>
      </c>
      <c r="E77" s="12" t="s">
        <v>280</v>
      </c>
      <c r="F77" s="1" t="s">
        <v>6</v>
      </c>
      <c r="G77" s="73"/>
      <c r="H77" s="46" t="s">
        <v>388</v>
      </c>
    </row>
    <row r="78" spans="2:8" ht="16.5" x14ac:dyDescent="0.3">
      <c r="B78" s="32">
        <v>241</v>
      </c>
      <c r="C78" s="40" t="s">
        <v>283</v>
      </c>
      <c r="D78" s="1" t="s">
        <v>12</v>
      </c>
      <c r="E78" s="12" t="s">
        <v>284</v>
      </c>
      <c r="F78" s="1" t="s">
        <v>6</v>
      </c>
      <c r="G78" s="73"/>
      <c r="H78" s="46" t="s">
        <v>388</v>
      </c>
    </row>
    <row r="79" spans="2:8" ht="16.5" x14ac:dyDescent="0.3">
      <c r="B79" s="31">
        <v>250</v>
      </c>
      <c r="C79" s="40" t="s">
        <v>294</v>
      </c>
      <c r="D79" s="1" t="s">
        <v>12</v>
      </c>
      <c r="E79" s="12" t="s">
        <v>290</v>
      </c>
      <c r="F79" s="1" t="s">
        <v>6</v>
      </c>
      <c r="G79" s="73"/>
      <c r="H79" s="46" t="s">
        <v>388</v>
      </c>
    </row>
    <row r="80" spans="2:8" ht="16.5" x14ac:dyDescent="0.3">
      <c r="B80" s="32">
        <v>260</v>
      </c>
      <c r="C80" s="40" t="s">
        <v>308</v>
      </c>
      <c r="D80" s="1" t="s">
        <v>12</v>
      </c>
      <c r="E80" s="12" t="s">
        <v>307</v>
      </c>
      <c r="F80" s="1" t="s">
        <v>6</v>
      </c>
      <c r="G80" s="73"/>
      <c r="H80" s="46" t="s">
        <v>388</v>
      </c>
    </row>
    <row r="81" spans="2:8" ht="16.5" x14ac:dyDescent="0.3">
      <c r="B81" s="31">
        <v>266</v>
      </c>
      <c r="C81" s="40" t="s">
        <v>314</v>
      </c>
      <c r="D81" s="1" t="s">
        <v>12</v>
      </c>
      <c r="E81" s="12" t="s">
        <v>315</v>
      </c>
      <c r="F81" s="1" t="s">
        <v>6</v>
      </c>
      <c r="G81" s="73"/>
      <c r="H81" s="46" t="s">
        <v>388</v>
      </c>
    </row>
    <row r="82" spans="2:8" ht="16.5" x14ac:dyDescent="0.3">
      <c r="B82" s="32">
        <v>268</v>
      </c>
      <c r="C82" s="40" t="s">
        <v>316</v>
      </c>
      <c r="D82" s="1" t="s">
        <v>12</v>
      </c>
      <c r="E82" s="11" t="s">
        <v>315</v>
      </c>
      <c r="F82" s="1" t="s">
        <v>6</v>
      </c>
      <c r="G82" s="73"/>
      <c r="H82" s="46" t="s">
        <v>388</v>
      </c>
    </row>
    <row r="83" spans="2:8" ht="16.5" x14ac:dyDescent="0.3">
      <c r="B83" s="31">
        <v>269</v>
      </c>
      <c r="C83" s="40"/>
      <c r="D83" s="1" t="s">
        <v>12</v>
      </c>
      <c r="E83" s="11" t="s">
        <v>315</v>
      </c>
      <c r="F83" s="1" t="s">
        <v>6</v>
      </c>
      <c r="G83" s="73"/>
      <c r="H83" s="46" t="s">
        <v>388</v>
      </c>
    </row>
    <row r="84" spans="2:8" ht="16.5" x14ac:dyDescent="0.3">
      <c r="B84" s="32">
        <v>277</v>
      </c>
      <c r="C84" s="40" t="s">
        <v>325</v>
      </c>
      <c r="D84" s="1" t="s">
        <v>12</v>
      </c>
      <c r="E84" s="11" t="s">
        <v>321</v>
      </c>
      <c r="F84" s="1" t="s">
        <v>6</v>
      </c>
      <c r="G84" s="73"/>
      <c r="H84" s="46" t="s">
        <v>388</v>
      </c>
    </row>
    <row r="85" spans="2:8" ht="16.5" x14ac:dyDescent="0.3">
      <c r="B85" s="31">
        <v>282</v>
      </c>
      <c r="C85" s="40" t="s">
        <v>331</v>
      </c>
      <c r="D85" s="1" t="s">
        <v>12</v>
      </c>
      <c r="E85" s="12" t="s">
        <v>329</v>
      </c>
      <c r="F85" s="1" t="s">
        <v>6</v>
      </c>
      <c r="G85" s="73"/>
      <c r="H85" s="46" t="s">
        <v>388</v>
      </c>
    </row>
    <row r="86" spans="2:8" ht="16.5" customHeight="1" x14ac:dyDescent="0.3">
      <c r="B86" s="32">
        <v>85</v>
      </c>
      <c r="C86" s="40" t="s">
        <v>108</v>
      </c>
      <c r="D86" s="1" t="s">
        <v>34</v>
      </c>
      <c r="E86" s="12" t="s">
        <v>109</v>
      </c>
      <c r="F86" s="1" t="s">
        <v>6</v>
      </c>
      <c r="G86" s="73"/>
    </row>
    <row r="87" spans="2:8" ht="16.5" customHeight="1" x14ac:dyDescent="0.3">
      <c r="B87" s="31">
        <v>86</v>
      </c>
      <c r="C87" s="40" t="s">
        <v>110</v>
      </c>
      <c r="D87" s="1" t="s">
        <v>12</v>
      </c>
      <c r="E87" s="12" t="s">
        <v>109</v>
      </c>
      <c r="F87" s="1" t="s">
        <v>6</v>
      </c>
      <c r="G87" s="73"/>
      <c r="H87" s="46" t="s">
        <v>388</v>
      </c>
    </row>
    <row r="88" spans="2:8" ht="16.5" customHeight="1" x14ac:dyDescent="0.3">
      <c r="B88" s="32">
        <v>87</v>
      </c>
      <c r="C88" s="40" t="s">
        <v>111</v>
      </c>
      <c r="D88" s="1" t="s">
        <v>18</v>
      </c>
      <c r="E88" s="12" t="s">
        <v>109</v>
      </c>
      <c r="F88" s="1" t="s">
        <v>6</v>
      </c>
      <c r="G88" s="73"/>
    </row>
    <row r="89" spans="2:8" ht="16.5" customHeight="1" x14ac:dyDescent="0.3">
      <c r="B89" s="31">
        <v>88</v>
      </c>
      <c r="C89" s="40" t="s">
        <v>112</v>
      </c>
      <c r="D89" s="1" t="s">
        <v>113</v>
      </c>
      <c r="E89" s="12" t="s">
        <v>109</v>
      </c>
      <c r="F89" s="1" t="s">
        <v>6</v>
      </c>
      <c r="G89" s="73"/>
      <c r="H89" s="46" t="s">
        <v>389</v>
      </c>
    </row>
    <row r="90" spans="2:8" ht="16.5" x14ac:dyDescent="0.3">
      <c r="B90" s="32">
        <v>284</v>
      </c>
      <c r="C90" s="40" t="s">
        <v>333</v>
      </c>
      <c r="D90" s="1" t="s">
        <v>12</v>
      </c>
      <c r="E90" s="12" t="s">
        <v>329</v>
      </c>
      <c r="F90" s="1" t="s">
        <v>6</v>
      </c>
      <c r="G90" s="73"/>
      <c r="H90" s="46" t="s">
        <v>388</v>
      </c>
    </row>
    <row r="91" spans="2:8" ht="16.5" x14ac:dyDescent="0.3">
      <c r="B91" s="31">
        <v>294</v>
      </c>
      <c r="C91" s="40" t="s">
        <v>346</v>
      </c>
      <c r="D91" s="1" t="s">
        <v>12</v>
      </c>
      <c r="E91" s="12" t="s">
        <v>344</v>
      </c>
      <c r="F91" s="8" t="s">
        <v>345</v>
      </c>
      <c r="G91" s="73"/>
      <c r="H91" s="46" t="s">
        <v>388</v>
      </c>
    </row>
    <row r="92" spans="2:8" ht="16.5" x14ac:dyDescent="0.3">
      <c r="B92" s="32">
        <v>304</v>
      </c>
      <c r="C92" s="40" t="s">
        <v>357</v>
      </c>
      <c r="D92" s="1" t="s">
        <v>12</v>
      </c>
      <c r="E92" s="12" t="s">
        <v>353</v>
      </c>
      <c r="F92" s="8" t="s">
        <v>345</v>
      </c>
      <c r="G92" s="73"/>
      <c r="H92" s="46" t="s">
        <v>388</v>
      </c>
    </row>
    <row r="93" spans="2:8" ht="16.5" x14ac:dyDescent="0.3">
      <c r="B93" s="31">
        <v>174</v>
      </c>
      <c r="C93" s="40" t="s">
        <v>38</v>
      </c>
      <c r="D93" s="1" t="s">
        <v>214</v>
      </c>
      <c r="E93" s="12" t="s">
        <v>200</v>
      </c>
      <c r="F93" s="1" t="s">
        <v>6</v>
      </c>
      <c r="G93" s="73"/>
    </row>
    <row r="94" spans="2:8" ht="16.5" customHeight="1" x14ac:dyDescent="0.3">
      <c r="B94" s="32">
        <v>93</v>
      </c>
      <c r="C94" s="40" t="s">
        <v>119</v>
      </c>
      <c r="D94" s="1" t="s">
        <v>113</v>
      </c>
      <c r="E94" s="12" t="s">
        <v>120</v>
      </c>
      <c r="F94" s="1" t="s">
        <v>6</v>
      </c>
      <c r="G94" s="73"/>
      <c r="H94" s="46" t="s">
        <v>389</v>
      </c>
    </row>
    <row r="95" spans="2:8" ht="16.5" customHeight="1" x14ac:dyDescent="0.3">
      <c r="B95" s="31">
        <v>94</v>
      </c>
      <c r="C95" s="40" t="s">
        <v>121</v>
      </c>
      <c r="D95" s="1" t="s">
        <v>34</v>
      </c>
      <c r="E95" s="12" t="s">
        <v>120</v>
      </c>
      <c r="F95" s="1" t="s">
        <v>6</v>
      </c>
      <c r="G95" s="73"/>
    </row>
    <row r="96" spans="2:8" ht="16.5" customHeight="1" x14ac:dyDescent="0.3">
      <c r="B96" s="32">
        <v>95</v>
      </c>
      <c r="C96" s="40" t="s">
        <v>122</v>
      </c>
      <c r="D96" s="1" t="s">
        <v>12</v>
      </c>
      <c r="E96" s="12" t="s">
        <v>120</v>
      </c>
      <c r="F96" s="1" t="s">
        <v>6</v>
      </c>
      <c r="G96" s="73"/>
      <c r="H96" s="46" t="s">
        <v>388</v>
      </c>
    </row>
    <row r="97" spans="2:8" ht="16.5" customHeight="1" x14ac:dyDescent="0.3">
      <c r="B97" s="31">
        <v>96</v>
      </c>
      <c r="C97" s="40" t="s">
        <v>123</v>
      </c>
      <c r="D97" s="1" t="s">
        <v>18</v>
      </c>
      <c r="E97" s="12" t="s">
        <v>120</v>
      </c>
      <c r="F97" s="1" t="s">
        <v>6</v>
      </c>
      <c r="G97" s="73"/>
    </row>
    <row r="98" spans="2:8" ht="16.5" customHeight="1" x14ac:dyDescent="0.3">
      <c r="B98" s="32">
        <v>97</v>
      </c>
      <c r="C98" s="40" t="s">
        <v>124</v>
      </c>
      <c r="D98" s="1" t="s">
        <v>113</v>
      </c>
      <c r="E98" s="12" t="s">
        <v>125</v>
      </c>
      <c r="F98" s="1" t="s">
        <v>6</v>
      </c>
      <c r="G98" s="73"/>
      <c r="H98" s="46" t="s">
        <v>389</v>
      </c>
    </row>
    <row r="99" spans="2:8" ht="16.5" customHeight="1" x14ac:dyDescent="0.3">
      <c r="B99" s="31">
        <v>98</v>
      </c>
      <c r="C99" s="40" t="s">
        <v>126</v>
      </c>
      <c r="D99" s="1" t="s">
        <v>12</v>
      </c>
      <c r="E99" s="12" t="s">
        <v>125</v>
      </c>
      <c r="F99" s="1" t="s">
        <v>6</v>
      </c>
      <c r="G99" s="73"/>
      <c r="H99" s="46" t="s">
        <v>388</v>
      </c>
    </row>
    <row r="100" spans="2:8" ht="16.5" customHeight="1" x14ac:dyDescent="0.3">
      <c r="B100" s="32">
        <v>99</v>
      </c>
      <c r="C100" s="40" t="s">
        <v>127</v>
      </c>
      <c r="D100" s="1" t="s">
        <v>34</v>
      </c>
      <c r="E100" s="12" t="s">
        <v>125</v>
      </c>
      <c r="F100" s="1" t="s">
        <v>6</v>
      </c>
      <c r="G100" s="73"/>
    </row>
    <row r="101" spans="2:8" ht="16.5" customHeight="1" x14ac:dyDescent="0.3">
      <c r="B101" s="31">
        <v>100</v>
      </c>
      <c r="C101" s="40" t="s">
        <v>128</v>
      </c>
      <c r="D101" s="1" t="s">
        <v>18</v>
      </c>
      <c r="E101" s="12" t="s">
        <v>125</v>
      </c>
      <c r="F101" s="1" t="s">
        <v>6</v>
      </c>
      <c r="G101" s="73"/>
    </row>
    <row r="102" spans="2:8" ht="16.5" customHeight="1" x14ac:dyDescent="0.3">
      <c r="B102" s="32">
        <v>101</v>
      </c>
      <c r="C102" s="40" t="s">
        <v>129</v>
      </c>
      <c r="D102" s="1" t="s">
        <v>113</v>
      </c>
      <c r="E102" s="12" t="s">
        <v>130</v>
      </c>
      <c r="F102" s="1" t="s">
        <v>6</v>
      </c>
      <c r="G102" s="73"/>
      <c r="H102" s="46" t="s">
        <v>389</v>
      </c>
    </row>
    <row r="103" spans="2:8" ht="16.5" customHeight="1" x14ac:dyDescent="0.3">
      <c r="B103" s="31">
        <v>102</v>
      </c>
      <c r="C103" s="40" t="s">
        <v>131</v>
      </c>
      <c r="D103" s="1" t="s">
        <v>18</v>
      </c>
      <c r="E103" s="12" t="s">
        <v>130</v>
      </c>
      <c r="F103" s="1" t="s">
        <v>6</v>
      </c>
      <c r="G103" s="73"/>
    </row>
    <row r="104" spans="2:8" ht="16.5" customHeight="1" x14ac:dyDescent="0.3">
      <c r="B104" s="32">
        <v>103</v>
      </c>
      <c r="C104" s="40" t="s">
        <v>132</v>
      </c>
      <c r="D104" s="1" t="s">
        <v>12</v>
      </c>
      <c r="E104" s="12" t="s">
        <v>130</v>
      </c>
      <c r="F104" s="1" t="s">
        <v>6</v>
      </c>
      <c r="G104" s="73"/>
      <c r="H104" s="46" t="s">
        <v>388</v>
      </c>
    </row>
    <row r="105" spans="2:8" ht="16.5" customHeight="1" x14ac:dyDescent="0.3">
      <c r="B105" s="31">
        <v>104</v>
      </c>
      <c r="C105" s="40" t="s">
        <v>133</v>
      </c>
      <c r="D105" s="1" t="s">
        <v>34</v>
      </c>
      <c r="E105" s="12" t="s">
        <v>130</v>
      </c>
      <c r="F105" s="1" t="s">
        <v>6</v>
      </c>
      <c r="G105" s="73"/>
    </row>
    <row r="106" spans="2:8" ht="16.5" customHeight="1" x14ac:dyDescent="0.3">
      <c r="B106" s="32">
        <v>105</v>
      </c>
      <c r="C106" s="40" t="s">
        <v>38</v>
      </c>
      <c r="D106" s="1" t="s">
        <v>134</v>
      </c>
      <c r="E106" s="12" t="s">
        <v>130</v>
      </c>
      <c r="F106" s="1" t="s">
        <v>6</v>
      </c>
      <c r="G106" s="73"/>
    </row>
    <row r="107" spans="2:8" ht="16.5" customHeight="1" x14ac:dyDescent="0.3">
      <c r="B107" s="31">
        <v>106</v>
      </c>
      <c r="C107" s="40" t="s">
        <v>135</v>
      </c>
      <c r="D107" s="1" t="s">
        <v>34</v>
      </c>
      <c r="E107" s="12" t="s">
        <v>136</v>
      </c>
      <c r="F107" s="1" t="s">
        <v>6</v>
      </c>
      <c r="G107" s="73"/>
    </row>
    <row r="108" spans="2:8" ht="16.5" customHeight="1" x14ac:dyDescent="0.3">
      <c r="B108" s="32">
        <v>107</v>
      </c>
      <c r="C108" s="40" t="s">
        <v>137</v>
      </c>
      <c r="D108" s="1" t="s">
        <v>34</v>
      </c>
      <c r="E108" s="12" t="s">
        <v>136</v>
      </c>
      <c r="F108" s="1" t="s">
        <v>6</v>
      </c>
      <c r="G108" s="73"/>
    </row>
    <row r="109" spans="2:8" ht="16.5" customHeight="1" x14ac:dyDescent="0.3">
      <c r="B109" s="31">
        <v>108</v>
      </c>
      <c r="C109" s="40" t="s">
        <v>138</v>
      </c>
      <c r="D109" s="1" t="s">
        <v>113</v>
      </c>
      <c r="E109" s="12" t="s">
        <v>136</v>
      </c>
      <c r="F109" s="1" t="s">
        <v>6</v>
      </c>
      <c r="G109" s="73"/>
      <c r="H109" s="46" t="s">
        <v>389</v>
      </c>
    </row>
    <row r="110" spans="2:8" ht="16.5" customHeight="1" x14ac:dyDescent="0.3">
      <c r="B110" s="32">
        <v>109</v>
      </c>
      <c r="C110" s="40" t="s">
        <v>139</v>
      </c>
      <c r="D110" s="1" t="s">
        <v>12</v>
      </c>
      <c r="E110" s="12" t="s">
        <v>136</v>
      </c>
      <c r="F110" s="1" t="s">
        <v>6</v>
      </c>
      <c r="G110" s="73"/>
      <c r="H110" s="46" t="s">
        <v>388</v>
      </c>
    </row>
    <row r="111" spans="2:8" ht="16.5" customHeight="1" x14ac:dyDescent="0.3">
      <c r="B111" s="31">
        <v>110</v>
      </c>
      <c r="C111" s="40" t="s">
        <v>140</v>
      </c>
      <c r="D111" s="1" t="s">
        <v>18</v>
      </c>
      <c r="E111" s="12" t="s">
        <v>136</v>
      </c>
      <c r="F111" s="1" t="s">
        <v>6</v>
      </c>
      <c r="G111" s="73"/>
    </row>
    <row r="112" spans="2:8" ht="16.5" x14ac:dyDescent="0.3">
      <c r="B112" s="32">
        <v>6</v>
      </c>
      <c r="C112" s="40" t="s">
        <v>13</v>
      </c>
      <c r="D112" s="1" t="s">
        <v>14</v>
      </c>
      <c r="E112" s="12" t="s">
        <v>365</v>
      </c>
      <c r="F112" s="1" t="s">
        <v>6</v>
      </c>
      <c r="G112" s="73"/>
    </row>
    <row r="113" spans="2:7" ht="16.5" x14ac:dyDescent="0.3">
      <c r="B113" s="31">
        <v>71</v>
      </c>
      <c r="C113" s="40" t="s">
        <v>91</v>
      </c>
      <c r="D113" s="1" t="s">
        <v>14</v>
      </c>
      <c r="E113" s="12" t="s">
        <v>365</v>
      </c>
      <c r="F113" s="1" t="s">
        <v>6</v>
      </c>
      <c r="G113" s="73"/>
    </row>
    <row r="114" spans="2:7" ht="16.5" x14ac:dyDescent="0.3">
      <c r="B114" s="32">
        <v>81</v>
      </c>
      <c r="C114" s="40"/>
      <c r="D114" s="1" t="s">
        <v>14</v>
      </c>
      <c r="E114" s="12" t="s">
        <v>365</v>
      </c>
      <c r="F114" s="1" t="s">
        <v>6</v>
      </c>
      <c r="G114" s="73"/>
    </row>
    <row r="115" spans="2:7" ht="16.5" x14ac:dyDescent="0.3">
      <c r="B115" s="31">
        <v>140</v>
      </c>
      <c r="C115" s="40" t="s">
        <v>175</v>
      </c>
      <c r="D115" s="1" t="s">
        <v>14</v>
      </c>
      <c r="E115" s="12" t="s">
        <v>160</v>
      </c>
      <c r="F115" s="1" t="s">
        <v>6</v>
      </c>
      <c r="G115" s="73"/>
    </row>
    <row r="116" spans="2:7" ht="16.5" x14ac:dyDescent="0.3">
      <c r="B116" s="32">
        <v>160</v>
      </c>
      <c r="C116" s="40" t="s">
        <v>201</v>
      </c>
      <c r="D116" s="1" t="s">
        <v>14</v>
      </c>
      <c r="E116" s="12" t="s">
        <v>200</v>
      </c>
      <c r="F116" s="1" t="s">
        <v>6</v>
      </c>
      <c r="G116" s="73"/>
    </row>
    <row r="117" spans="2:7" ht="16.5" x14ac:dyDescent="0.3">
      <c r="B117" s="31">
        <v>237</v>
      </c>
      <c r="C117" s="40" t="s">
        <v>279</v>
      </c>
      <c r="D117" s="1" t="s">
        <v>14</v>
      </c>
      <c r="E117" s="12" t="s">
        <v>280</v>
      </c>
      <c r="F117" s="1" t="s">
        <v>6</v>
      </c>
      <c r="G117" s="73"/>
    </row>
    <row r="118" spans="2:7" ht="16.5" x14ac:dyDescent="0.3">
      <c r="B118" s="32">
        <v>247</v>
      </c>
      <c r="C118" s="40" t="s">
        <v>291</v>
      </c>
      <c r="D118" s="1" t="s">
        <v>14</v>
      </c>
      <c r="E118" s="12" t="s">
        <v>290</v>
      </c>
      <c r="F118" s="1" t="s">
        <v>6</v>
      </c>
      <c r="G118" s="73"/>
    </row>
    <row r="119" spans="2:7" ht="16.5" x14ac:dyDescent="0.3">
      <c r="B119" s="31">
        <v>248</v>
      </c>
      <c r="C119" s="40" t="s">
        <v>292</v>
      </c>
      <c r="D119" s="1" t="s">
        <v>14</v>
      </c>
      <c r="E119" s="12" t="s">
        <v>290</v>
      </c>
      <c r="F119" s="1" t="s">
        <v>6</v>
      </c>
      <c r="G119" s="73"/>
    </row>
    <row r="120" spans="2:7" ht="16.5" x14ac:dyDescent="0.3">
      <c r="B120" s="32">
        <v>279</v>
      </c>
      <c r="C120" s="40" t="s">
        <v>327</v>
      </c>
      <c r="D120" s="1" t="s">
        <v>14</v>
      </c>
      <c r="E120" s="12" t="s">
        <v>321</v>
      </c>
      <c r="F120" s="1" t="s">
        <v>6</v>
      </c>
      <c r="G120" s="73"/>
    </row>
    <row r="121" spans="2:7" ht="16.5" x14ac:dyDescent="0.3">
      <c r="B121" s="31">
        <v>292</v>
      </c>
      <c r="C121" s="43" t="s">
        <v>342</v>
      </c>
      <c r="D121" s="8" t="s">
        <v>14</v>
      </c>
      <c r="E121" s="12" t="s">
        <v>336</v>
      </c>
      <c r="F121" s="8" t="s">
        <v>345</v>
      </c>
      <c r="G121" s="73"/>
    </row>
    <row r="122" spans="2:7" ht="16.5" x14ac:dyDescent="0.3">
      <c r="B122" s="32">
        <v>299</v>
      </c>
      <c r="C122" s="43" t="s">
        <v>350</v>
      </c>
      <c r="D122" s="8" t="s">
        <v>14</v>
      </c>
      <c r="E122" s="12" t="s">
        <v>344</v>
      </c>
      <c r="F122" s="8" t="s">
        <v>345</v>
      </c>
      <c r="G122" s="73"/>
    </row>
    <row r="123" spans="2:7" ht="16.5" x14ac:dyDescent="0.3">
      <c r="B123" s="31">
        <v>306</v>
      </c>
      <c r="C123" s="43" t="s">
        <v>359</v>
      </c>
      <c r="D123" s="8" t="s">
        <v>14</v>
      </c>
      <c r="E123" s="12" t="s">
        <v>353</v>
      </c>
      <c r="F123" s="8" t="s">
        <v>345</v>
      </c>
      <c r="G123" s="73"/>
    </row>
    <row r="124" spans="2:7" ht="16.5" x14ac:dyDescent="0.3">
      <c r="B124" s="32">
        <v>257</v>
      </c>
      <c r="C124" s="40" t="s">
        <v>303</v>
      </c>
      <c r="D124" s="1" t="s">
        <v>304</v>
      </c>
      <c r="E124" s="12" t="s">
        <v>290</v>
      </c>
      <c r="F124" s="1" t="s">
        <v>6</v>
      </c>
      <c r="G124" s="73"/>
    </row>
    <row r="125" spans="2:7" ht="16.5" x14ac:dyDescent="0.3">
      <c r="B125" s="31">
        <v>4</v>
      </c>
      <c r="C125" s="40" t="s">
        <v>9</v>
      </c>
      <c r="D125" s="1" t="s">
        <v>10</v>
      </c>
      <c r="E125" s="12" t="s">
        <v>365</v>
      </c>
      <c r="F125" s="1" t="s">
        <v>6</v>
      </c>
      <c r="G125" s="73"/>
    </row>
    <row r="126" spans="2:7" ht="16.5" x14ac:dyDescent="0.3">
      <c r="B126" s="32">
        <v>112</v>
      </c>
      <c r="C126" s="40" t="s">
        <v>143</v>
      </c>
      <c r="D126" s="1" t="s">
        <v>144</v>
      </c>
      <c r="E126" s="12" t="s">
        <v>142</v>
      </c>
      <c r="F126" s="1" t="s">
        <v>6</v>
      </c>
      <c r="G126" s="73"/>
    </row>
    <row r="127" spans="2:7" ht="16.5" x14ac:dyDescent="0.3">
      <c r="B127" s="31">
        <v>122</v>
      </c>
      <c r="C127" s="40" t="s">
        <v>155</v>
      </c>
      <c r="D127" s="1" t="s">
        <v>144</v>
      </c>
      <c r="E127" s="12" t="s">
        <v>152</v>
      </c>
      <c r="F127" s="1" t="s">
        <v>6</v>
      </c>
      <c r="G127" s="73"/>
    </row>
    <row r="128" spans="2:7" ht="16.5" x14ac:dyDescent="0.3">
      <c r="B128" s="32">
        <v>123</v>
      </c>
      <c r="C128" s="40" t="s">
        <v>156</v>
      </c>
      <c r="D128" s="1" t="s">
        <v>144</v>
      </c>
      <c r="E128" s="12" t="s">
        <v>152</v>
      </c>
      <c r="F128" s="1" t="s">
        <v>6</v>
      </c>
      <c r="G128" s="73"/>
    </row>
    <row r="129" spans="2:7" ht="16.5" x14ac:dyDescent="0.3">
      <c r="B129" s="31">
        <v>136</v>
      </c>
      <c r="C129" s="40" t="s">
        <v>171</v>
      </c>
      <c r="D129" s="1" t="s">
        <v>144</v>
      </c>
      <c r="E129" s="12" t="s">
        <v>160</v>
      </c>
      <c r="F129" s="1" t="s">
        <v>6</v>
      </c>
      <c r="G129" s="73"/>
    </row>
    <row r="130" spans="2:7" ht="16.5" x14ac:dyDescent="0.3">
      <c r="B130" s="32">
        <v>162</v>
      </c>
      <c r="C130" s="40" t="s">
        <v>202</v>
      </c>
      <c r="D130" s="1" t="s">
        <v>144</v>
      </c>
      <c r="E130" s="12" t="s">
        <v>200</v>
      </c>
      <c r="F130" s="1" t="s">
        <v>6</v>
      </c>
      <c r="G130" s="73"/>
    </row>
    <row r="131" spans="2:7" ht="16.5" x14ac:dyDescent="0.3">
      <c r="B131" s="31">
        <v>192</v>
      </c>
      <c r="C131" s="40" t="s">
        <v>233</v>
      </c>
      <c r="D131" s="1" t="s">
        <v>144</v>
      </c>
      <c r="E131" s="12" t="s">
        <v>227</v>
      </c>
      <c r="F131" s="1" t="s">
        <v>6</v>
      </c>
      <c r="G131" s="73"/>
    </row>
    <row r="132" spans="2:7" ht="16.5" x14ac:dyDescent="0.3">
      <c r="B132" s="32">
        <v>264</v>
      </c>
      <c r="C132" s="40" t="s">
        <v>312</v>
      </c>
      <c r="D132" s="1" t="s">
        <v>144</v>
      </c>
      <c r="E132" s="12" t="s">
        <v>307</v>
      </c>
      <c r="F132" s="1" t="s">
        <v>6</v>
      </c>
      <c r="G132" s="73"/>
    </row>
    <row r="133" spans="2:7" ht="16.5" x14ac:dyDescent="0.3">
      <c r="B133" s="31">
        <v>265</v>
      </c>
      <c r="C133" s="40" t="s">
        <v>313</v>
      </c>
      <c r="D133" s="1" t="s">
        <v>144</v>
      </c>
      <c r="E133" s="12" t="s">
        <v>307</v>
      </c>
      <c r="F133" s="1" t="s">
        <v>6</v>
      </c>
      <c r="G133" s="73"/>
    </row>
    <row r="134" spans="2:7" ht="16.5" x14ac:dyDescent="0.3">
      <c r="B134" s="32">
        <v>286</v>
      </c>
      <c r="C134" s="43" t="s">
        <v>335</v>
      </c>
      <c r="D134" s="8" t="s">
        <v>144</v>
      </c>
      <c r="E134" s="12" t="s">
        <v>336</v>
      </c>
      <c r="F134" s="8" t="s">
        <v>345</v>
      </c>
      <c r="G134" s="73"/>
    </row>
    <row r="135" spans="2:7" ht="16.5" x14ac:dyDescent="0.3">
      <c r="B135" s="31">
        <v>298</v>
      </c>
      <c r="C135" s="43" t="s">
        <v>349</v>
      </c>
      <c r="D135" s="8" t="s">
        <v>144</v>
      </c>
      <c r="E135" s="12" t="s">
        <v>344</v>
      </c>
      <c r="F135" s="8" t="s">
        <v>345</v>
      </c>
      <c r="G135" s="73"/>
    </row>
    <row r="136" spans="2:7" ht="16.5" x14ac:dyDescent="0.3">
      <c r="B136" s="32">
        <v>303</v>
      </c>
      <c r="C136" s="43" t="s">
        <v>356</v>
      </c>
      <c r="D136" s="8" t="s">
        <v>144</v>
      </c>
      <c r="E136" s="12" t="s">
        <v>353</v>
      </c>
      <c r="F136" s="8" t="s">
        <v>345</v>
      </c>
      <c r="G136" s="73"/>
    </row>
    <row r="137" spans="2:7" ht="16.5" x14ac:dyDescent="0.3">
      <c r="B137" s="31">
        <v>70</v>
      </c>
      <c r="C137" s="40" t="s">
        <v>89</v>
      </c>
      <c r="D137" s="1" t="s">
        <v>90</v>
      </c>
      <c r="E137" s="12" t="s">
        <v>365</v>
      </c>
      <c r="F137" s="1" t="s">
        <v>6</v>
      </c>
      <c r="G137" s="73"/>
    </row>
    <row r="138" spans="2:7" ht="16.5" x14ac:dyDescent="0.3">
      <c r="B138" s="32">
        <v>159</v>
      </c>
      <c r="C138" s="40" t="s">
        <v>199</v>
      </c>
      <c r="D138" s="1" t="s">
        <v>90</v>
      </c>
      <c r="E138" s="12" t="s">
        <v>200</v>
      </c>
      <c r="F138" s="1" t="s">
        <v>6</v>
      </c>
      <c r="G138" s="73"/>
    </row>
    <row r="139" spans="2:7" ht="16.5" x14ac:dyDescent="0.3">
      <c r="B139" s="31">
        <v>238</v>
      </c>
      <c r="C139" s="40" t="s">
        <v>279</v>
      </c>
      <c r="D139" s="1" t="s">
        <v>90</v>
      </c>
      <c r="E139" s="12" t="s">
        <v>280</v>
      </c>
      <c r="F139" s="1" t="s">
        <v>6</v>
      </c>
      <c r="G139" s="73"/>
    </row>
    <row r="140" spans="2:7" ht="16.5" x14ac:dyDescent="0.3">
      <c r="B140" s="32">
        <v>249</v>
      </c>
      <c r="C140" s="40" t="s">
        <v>293</v>
      </c>
      <c r="D140" s="1" t="s">
        <v>90</v>
      </c>
      <c r="E140" s="12" t="s">
        <v>290</v>
      </c>
      <c r="F140" s="1" t="s">
        <v>6</v>
      </c>
      <c r="G140" s="73"/>
    </row>
    <row r="141" spans="2:7" ht="16.5" x14ac:dyDescent="0.3">
      <c r="B141" s="31">
        <v>278</v>
      </c>
      <c r="C141" s="40" t="s">
        <v>326</v>
      </c>
      <c r="D141" s="1" t="s">
        <v>90</v>
      </c>
      <c r="E141" s="12" t="s">
        <v>321</v>
      </c>
      <c r="F141" s="1" t="s">
        <v>6</v>
      </c>
      <c r="G141" s="73"/>
    </row>
    <row r="142" spans="2:7" ht="16.5" x14ac:dyDescent="0.3">
      <c r="B142" s="32">
        <v>288</v>
      </c>
      <c r="C142" s="43" t="s">
        <v>338</v>
      </c>
      <c r="D142" s="8" t="s">
        <v>90</v>
      </c>
      <c r="E142" s="12" t="s">
        <v>336</v>
      </c>
      <c r="F142" s="8" t="s">
        <v>345</v>
      </c>
      <c r="G142" s="73"/>
    </row>
    <row r="143" spans="2:7" ht="16.5" x14ac:dyDescent="0.3">
      <c r="B143" s="31">
        <v>296</v>
      </c>
      <c r="C143" s="43" t="s">
        <v>348</v>
      </c>
      <c r="D143" s="8" t="s">
        <v>90</v>
      </c>
      <c r="E143" s="12" t="s">
        <v>344</v>
      </c>
      <c r="F143" s="8" t="s">
        <v>345</v>
      </c>
      <c r="G143" s="73"/>
    </row>
    <row r="144" spans="2:7" ht="16.5" x14ac:dyDescent="0.3">
      <c r="B144" s="32">
        <v>307</v>
      </c>
      <c r="C144" s="43" t="s">
        <v>360</v>
      </c>
      <c r="D144" s="8" t="s">
        <v>90</v>
      </c>
      <c r="E144" s="12" t="s">
        <v>353</v>
      </c>
      <c r="F144" s="8" t="s">
        <v>345</v>
      </c>
      <c r="G144" s="73"/>
    </row>
    <row r="145" spans="2:8" ht="16.5" x14ac:dyDescent="0.3">
      <c r="B145" s="31">
        <v>83</v>
      </c>
      <c r="C145" s="40" t="s">
        <v>103</v>
      </c>
      <c r="D145" s="1" t="s">
        <v>104</v>
      </c>
      <c r="E145" s="12" t="s">
        <v>365</v>
      </c>
      <c r="F145" s="1" t="s">
        <v>6</v>
      </c>
      <c r="G145" s="73"/>
    </row>
    <row r="146" spans="2:8" ht="16.5" x14ac:dyDescent="0.3">
      <c r="B146" s="32">
        <v>141</v>
      </c>
      <c r="C146" s="40" t="s">
        <v>176</v>
      </c>
      <c r="D146" s="1" t="s">
        <v>177</v>
      </c>
      <c r="E146" s="12" t="s">
        <v>160</v>
      </c>
      <c r="F146" s="1" t="s">
        <v>6</v>
      </c>
      <c r="G146" s="73"/>
    </row>
    <row r="147" spans="2:8" ht="16.5" x14ac:dyDescent="0.3">
      <c r="B147" s="31">
        <v>289</v>
      </c>
      <c r="C147" s="40"/>
      <c r="D147" s="1" t="s">
        <v>339</v>
      </c>
      <c r="E147" s="12" t="s">
        <v>336</v>
      </c>
      <c r="F147" s="8" t="s">
        <v>345</v>
      </c>
      <c r="G147" s="73"/>
    </row>
    <row r="148" spans="2:8" ht="16.5" customHeight="1" x14ac:dyDescent="0.3">
      <c r="B148" s="32">
        <v>147</v>
      </c>
      <c r="C148" s="40" t="s">
        <v>38</v>
      </c>
      <c r="D148" s="1" t="s">
        <v>184</v>
      </c>
      <c r="E148" s="12" t="s">
        <v>185</v>
      </c>
      <c r="F148" s="1" t="s">
        <v>6</v>
      </c>
      <c r="G148" s="73"/>
      <c r="H148" s="46" t="s">
        <v>461</v>
      </c>
    </row>
    <row r="149" spans="2:8" ht="16.5" customHeight="1" x14ac:dyDescent="0.3">
      <c r="B149" s="31">
        <v>148</v>
      </c>
      <c r="C149" s="40" t="s">
        <v>186</v>
      </c>
      <c r="D149" s="1" t="s">
        <v>18</v>
      </c>
      <c r="E149" s="12" t="s">
        <v>185</v>
      </c>
      <c r="F149" s="1" t="s">
        <v>6</v>
      </c>
      <c r="G149" s="73"/>
    </row>
    <row r="150" spans="2:8" ht="16.5" customHeight="1" x14ac:dyDescent="0.3">
      <c r="B150" s="32">
        <v>149</v>
      </c>
      <c r="C150" s="40" t="s">
        <v>187</v>
      </c>
      <c r="D150" s="1" t="s">
        <v>113</v>
      </c>
      <c r="E150" s="12" t="s">
        <v>185</v>
      </c>
      <c r="F150" s="1" t="s">
        <v>6</v>
      </c>
      <c r="G150" s="73"/>
      <c r="H150" s="46" t="s">
        <v>389</v>
      </c>
    </row>
    <row r="151" spans="2:8" ht="16.5" customHeight="1" x14ac:dyDescent="0.3">
      <c r="B151" s="31">
        <v>150</v>
      </c>
      <c r="C151" s="40" t="s">
        <v>188</v>
      </c>
      <c r="D151" s="1" t="s">
        <v>144</v>
      </c>
      <c r="E151" s="12" t="s">
        <v>185</v>
      </c>
      <c r="F151" s="1" t="s">
        <v>6</v>
      </c>
      <c r="G151" s="73"/>
    </row>
    <row r="152" spans="2:8" ht="16.5" customHeight="1" x14ac:dyDescent="0.3">
      <c r="B152" s="32">
        <v>151</v>
      </c>
      <c r="C152" s="40" t="s">
        <v>189</v>
      </c>
      <c r="D152" s="1" t="s">
        <v>12</v>
      </c>
      <c r="E152" s="12" t="s">
        <v>185</v>
      </c>
      <c r="F152" s="1" t="s">
        <v>6</v>
      </c>
      <c r="G152" s="73"/>
      <c r="H152" s="46" t="s">
        <v>388</v>
      </c>
    </row>
    <row r="153" spans="2:8" ht="16.5" customHeight="1" x14ac:dyDescent="0.3">
      <c r="B153" s="31">
        <v>152</v>
      </c>
      <c r="C153" s="40" t="s">
        <v>190</v>
      </c>
      <c r="D153" s="1" t="s">
        <v>34</v>
      </c>
      <c r="E153" s="12" t="s">
        <v>185</v>
      </c>
      <c r="F153" s="1" t="s">
        <v>6</v>
      </c>
      <c r="G153" s="73"/>
    </row>
    <row r="154" spans="2:8" ht="16.5" customHeight="1" x14ac:dyDescent="0.3">
      <c r="B154" s="32">
        <v>153</v>
      </c>
      <c r="C154" s="40" t="s">
        <v>191</v>
      </c>
      <c r="D154" s="1" t="s">
        <v>34</v>
      </c>
      <c r="E154" s="12" t="s">
        <v>185</v>
      </c>
      <c r="F154" s="1" t="s">
        <v>6</v>
      </c>
      <c r="G154" s="73"/>
    </row>
    <row r="155" spans="2:8" ht="16.5" customHeight="1" x14ac:dyDescent="0.3">
      <c r="B155" s="31">
        <v>154</v>
      </c>
      <c r="C155" s="40" t="s">
        <v>192</v>
      </c>
      <c r="D155" s="1" t="s">
        <v>34</v>
      </c>
      <c r="E155" s="12" t="s">
        <v>185</v>
      </c>
      <c r="F155" s="1" t="s">
        <v>6</v>
      </c>
      <c r="G155" s="73"/>
    </row>
    <row r="156" spans="2:8" ht="16.5" customHeight="1" x14ac:dyDescent="0.3">
      <c r="B156" s="32">
        <v>155</v>
      </c>
      <c r="C156" s="40" t="s">
        <v>193</v>
      </c>
      <c r="D156" s="1" t="s">
        <v>194</v>
      </c>
      <c r="E156" s="12" t="s">
        <v>185</v>
      </c>
      <c r="F156" s="1" t="s">
        <v>6</v>
      </c>
      <c r="G156" s="73"/>
      <c r="H156" s="46" t="s">
        <v>389</v>
      </c>
    </row>
    <row r="157" spans="2:8" ht="16.5" customHeight="1" x14ac:dyDescent="0.3">
      <c r="B157" s="31">
        <v>156</v>
      </c>
      <c r="C157" s="40" t="s">
        <v>195</v>
      </c>
      <c r="D157" s="1" t="s">
        <v>5</v>
      </c>
      <c r="E157" s="12" t="s">
        <v>185</v>
      </c>
      <c r="F157" s="1" t="s">
        <v>6</v>
      </c>
      <c r="G157" s="73"/>
    </row>
    <row r="158" spans="2:8" ht="16.5" customHeight="1" x14ac:dyDescent="0.3">
      <c r="B158" s="32">
        <v>157</v>
      </c>
      <c r="C158" s="40" t="s">
        <v>196</v>
      </c>
      <c r="D158" s="1" t="s">
        <v>197</v>
      </c>
      <c r="E158" s="12" t="s">
        <v>185</v>
      </c>
      <c r="F158" s="1" t="s">
        <v>6</v>
      </c>
      <c r="G158" s="73"/>
    </row>
    <row r="159" spans="2:8" ht="16.5" customHeight="1" x14ac:dyDescent="0.3">
      <c r="B159" s="31">
        <v>158</v>
      </c>
      <c r="C159" s="40" t="s">
        <v>198</v>
      </c>
      <c r="D159" s="1" t="s">
        <v>32</v>
      </c>
      <c r="E159" s="12" t="s">
        <v>185</v>
      </c>
      <c r="F159" s="1" t="s">
        <v>6</v>
      </c>
      <c r="G159" s="73"/>
    </row>
    <row r="160" spans="2:8" ht="16.5" x14ac:dyDescent="0.3">
      <c r="B160" s="32">
        <v>297</v>
      </c>
      <c r="C160" s="40"/>
      <c r="D160" s="1" t="s">
        <v>339</v>
      </c>
      <c r="E160" s="12" t="s">
        <v>344</v>
      </c>
      <c r="F160" s="8" t="s">
        <v>345</v>
      </c>
      <c r="G160" s="73"/>
    </row>
    <row r="161" spans="2:7" ht="16.5" x14ac:dyDescent="0.3">
      <c r="B161" s="31">
        <v>308</v>
      </c>
      <c r="C161" s="40"/>
      <c r="D161" s="1" t="s">
        <v>339</v>
      </c>
      <c r="E161" s="12" t="s">
        <v>353</v>
      </c>
      <c r="F161" s="8" t="s">
        <v>345</v>
      </c>
      <c r="G161" s="73"/>
    </row>
    <row r="162" spans="2:7" ht="16.5" x14ac:dyDescent="0.3">
      <c r="B162" s="32">
        <v>19</v>
      </c>
      <c r="C162" s="40" t="s">
        <v>35</v>
      </c>
      <c r="D162" s="1" t="s">
        <v>36</v>
      </c>
      <c r="E162" s="12" t="s">
        <v>365</v>
      </c>
      <c r="F162" s="1" t="s">
        <v>6</v>
      </c>
      <c r="G162" s="73"/>
    </row>
    <row r="163" spans="2:7" ht="16.5" x14ac:dyDescent="0.3">
      <c r="B163" s="31">
        <v>209</v>
      </c>
      <c r="C163" s="40" t="s">
        <v>249</v>
      </c>
      <c r="D163" s="1" t="s">
        <v>36</v>
      </c>
      <c r="E163" s="12" t="s">
        <v>107</v>
      </c>
      <c r="F163" s="1" t="s">
        <v>6</v>
      </c>
      <c r="G163" s="73"/>
    </row>
    <row r="164" spans="2:7" ht="16.5" x14ac:dyDescent="0.3">
      <c r="B164" s="32">
        <v>22</v>
      </c>
      <c r="C164" s="40" t="s">
        <v>38</v>
      </c>
      <c r="D164" s="1" t="s">
        <v>39</v>
      </c>
      <c r="E164" s="12" t="s">
        <v>365</v>
      </c>
      <c r="F164" s="1" t="s">
        <v>6</v>
      </c>
      <c r="G164" s="73"/>
    </row>
    <row r="165" spans="2:7" ht="16.5" x14ac:dyDescent="0.3">
      <c r="B165" s="31">
        <v>53</v>
      </c>
      <c r="C165" s="40" t="s">
        <v>69</v>
      </c>
      <c r="D165" s="1" t="s">
        <v>39</v>
      </c>
      <c r="E165" s="12" t="s">
        <v>365</v>
      </c>
      <c r="F165" s="1" t="s">
        <v>6</v>
      </c>
      <c r="G165" s="73"/>
    </row>
    <row r="166" spans="2:7" ht="16.5" x14ac:dyDescent="0.3">
      <c r="B166" s="32">
        <v>166</v>
      </c>
      <c r="C166" s="40" t="s">
        <v>206</v>
      </c>
      <c r="D166" s="1" t="s">
        <v>39</v>
      </c>
      <c r="E166" s="12" t="s">
        <v>200</v>
      </c>
      <c r="F166" s="1" t="s">
        <v>6</v>
      </c>
      <c r="G166" s="73"/>
    </row>
    <row r="167" spans="2:7" ht="16.5" x14ac:dyDescent="0.3">
      <c r="B167" s="31">
        <v>59</v>
      </c>
      <c r="C167" s="40" t="s">
        <v>78</v>
      </c>
      <c r="D167" s="1" t="s">
        <v>79</v>
      </c>
      <c r="E167" s="12" t="s">
        <v>365</v>
      </c>
      <c r="F167" s="1" t="s">
        <v>6</v>
      </c>
      <c r="G167" s="73"/>
    </row>
    <row r="168" spans="2:7" ht="16.5" x14ac:dyDescent="0.3">
      <c r="B168" s="32">
        <v>54</v>
      </c>
      <c r="C168" s="40"/>
      <c r="D168" s="1" t="s">
        <v>70</v>
      </c>
      <c r="E168" s="12" t="s">
        <v>365</v>
      </c>
      <c r="F168" s="1" t="s">
        <v>6</v>
      </c>
      <c r="G168" s="73"/>
    </row>
    <row r="169" spans="2:7" ht="16.5" x14ac:dyDescent="0.3">
      <c r="B169" s="31">
        <v>60</v>
      </c>
      <c r="C169" s="40" t="s">
        <v>38</v>
      </c>
      <c r="D169" s="1" t="s">
        <v>70</v>
      </c>
      <c r="E169" s="12" t="s">
        <v>365</v>
      </c>
      <c r="F169" s="1" t="s">
        <v>6</v>
      </c>
      <c r="G169" s="73"/>
    </row>
    <row r="170" spans="2:7" ht="16.5" x14ac:dyDescent="0.3">
      <c r="B170" s="32">
        <v>73</v>
      </c>
      <c r="C170" s="40" t="s">
        <v>38</v>
      </c>
      <c r="D170" s="1" t="s">
        <v>70</v>
      </c>
      <c r="E170" s="12" t="s">
        <v>365</v>
      </c>
      <c r="F170" s="1" t="s">
        <v>6</v>
      </c>
      <c r="G170" s="73"/>
    </row>
    <row r="171" spans="2:7" ht="16.5" x14ac:dyDescent="0.3">
      <c r="B171" s="31">
        <v>11</v>
      </c>
      <c r="C171" s="40" t="s">
        <v>21</v>
      </c>
      <c r="D171" s="1" t="s">
        <v>22</v>
      </c>
      <c r="E171" s="12" t="s">
        <v>365</v>
      </c>
      <c r="F171" s="1" t="s">
        <v>6</v>
      </c>
      <c r="G171" s="73"/>
    </row>
    <row r="172" spans="2:7" ht="16.5" x14ac:dyDescent="0.3">
      <c r="B172" s="32">
        <v>12</v>
      </c>
      <c r="C172" s="40" t="s">
        <v>24</v>
      </c>
      <c r="D172" s="1" t="s">
        <v>22</v>
      </c>
      <c r="E172" s="12" t="s">
        <v>365</v>
      </c>
      <c r="F172" s="1" t="s">
        <v>6</v>
      </c>
      <c r="G172" s="73"/>
    </row>
    <row r="173" spans="2:7" ht="16.5" x14ac:dyDescent="0.3">
      <c r="B173" s="31">
        <v>121</v>
      </c>
      <c r="C173" s="44" t="s">
        <v>154</v>
      </c>
      <c r="D173" s="1" t="s">
        <v>22</v>
      </c>
      <c r="E173" s="12" t="s">
        <v>152</v>
      </c>
      <c r="F173" s="1" t="s">
        <v>6</v>
      </c>
      <c r="G173" s="73"/>
    </row>
    <row r="174" spans="2:7" ht="16.5" x14ac:dyDescent="0.3">
      <c r="B174" s="32">
        <v>132</v>
      </c>
      <c r="C174" s="40" t="s">
        <v>166</v>
      </c>
      <c r="D174" s="1" t="s">
        <v>22</v>
      </c>
      <c r="E174" s="12" t="s">
        <v>160</v>
      </c>
      <c r="F174" s="1" t="s">
        <v>6</v>
      </c>
      <c r="G174" s="73"/>
    </row>
    <row r="175" spans="2:7" ht="16.5" x14ac:dyDescent="0.3">
      <c r="B175" s="31">
        <v>175</v>
      </c>
      <c r="C175" s="40" t="s">
        <v>215</v>
      </c>
      <c r="D175" s="1" t="s">
        <v>22</v>
      </c>
      <c r="E175" s="12" t="s">
        <v>200</v>
      </c>
      <c r="F175" s="1" t="s">
        <v>6</v>
      </c>
      <c r="G175" s="73"/>
    </row>
    <row r="176" spans="2:7" ht="16.5" x14ac:dyDescent="0.3">
      <c r="B176" s="32">
        <v>187</v>
      </c>
      <c r="C176" s="40" t="s">
        <v>228</v>
      </c>
      <c r="D176" s="1" t="s">
        <v>22</v>
      </c>
      <c r="E176" s="12" t="s">
        <v>227</v>
      </c>
      <c r="F176" s="1" t="s">
        <v>6</v>
      </c>
      <c r="G176" s="73"/>
    </row>
    <row r="177" spans="2:7" ht="16.5" x14ac:dyDescent="0.3">
      <c r="B177" s="31">
        <v>218</v>
      </c>
      <c r="C177" s="40" t="s">
        <v>257</v>
      </c>
      <c r="D177" s="1" t="s">
        <v>22</v>
      </c>
      <c r="E177" s="12" t="s">
        <v>107</v>
      </c>
      <c r="F177" s="1" t="s">
        <v>6</v>
      </c>
      <c r="G177" s="73"/>
    </row>
    <row r="178" spans="2:7" ht="16.5" x14ac:dyDescent="0.3">
      <c r="B178" s="32">
        <v>219</v>
      </c>
      <c r="C178" s="40" t="s">
        <v>258</v>
      </c>
      <c r="D178" s="1" t="s">
        <v>22</v>
      </c>
      <c r="E178" s="12" t="s">
        <v>107</v>
      </c>
      <c r="F178" s="1" t="s">
        <v>6</v>
      </c>
      <c r="G178" s="73"/>
    </row>
    <row r="179" spans="2:7" ht="16.5" x14ac:dyDescent="0.3">
      <c r="B179" s="31">
        <v>169</v>
      </c>
      <c r="C179" s="40"/>
      <c r="D179" s="1" t="s">
        <v>210</v>
      </c>
      <c r="E179" s="12" t="s">
        <v>200</v>
      </c>
      <c r="F179" s="1" t="s">
        <v>6</v>
      </c>
      <c r="G179" s="73"/>
    </row>
    <row r="180" spans="2:7" ht="16.5" x14ac:dyDescent="0.3">
      <c r="B180" s="32">
        <v>170</v>
      </c>
      <c r="C180" s="40" t="s">
        <v>38</v>
      </c>
      <c r="D180" s="1" t="s">
        <v>210</v>
      </c>
      <c r="E180" s="12" t="s">
        <v>200</v>
      </c>
      <c r="F180" s="1" t="s">
        <v>6</v>
      </c>
      <c r="G180" s="73"/>
    </row>
    <row r="181" spans="2:7" ht="16.5" x14ac:dyDescent="0.3">
      <c r="B181" s="31">
        <v>143</v>
      </c>
      <c r="C181" s="40" t="s">
        <v>179</v>
      </c>
      <c r="D181" s="1" t="s">
        <v>180</v>
      </c>
      <c r="E181" s="12" t="s">
        <v>152</v>
      </c>
      <c r="F181" s="1" t="s">
        <v>6</v>
      </c>
      <c r="G181" s="73"/>
    </row>
    <row r="182" spans="2:7" ht="16.5" x14ac:dyDescent="0.3">
      <c r="B182" s="32">
        <v>163</v>
      </c>
      <c r="C182" s="40" t="s">
        <v>203</v>
      </c>
      <c r="D182" s="1" t="s">
        <v>180</v>
      </c>
      <c r="E182" s="12" t="s">
        <v>200</v>
      </c>
      <c r="F182" s="1" t="s">
        <v>6</v>
      </c>
      <c r="G182" s="73"/>
    </row>
    <row r="183" spans="2:7" ht="16.5" x14ac:dyDescent="0.3">
      <c r="B183" s="31">
        <v>164</v>
      </c>
      <c r="C183" s="40" t="s">
        <v>204</v>
      </c>
      <c r="D183" s="1" t="s">
        <v>180</v>
      </c>
      <c r="E183" s="12" t="s">
        <v>200</v>
      </c>
      <c r="F183" s="1" t="s">
        <v>6</v>
      </c>
      <c r="G183" s="73"/>
    </row>
    <row r="184" spans="2:7" ht="16.5" x14ac:dyDescent="0.3">
      <c r="B184" s="32">
        <v>235</v>
      </c>
      <c r="C184" s="40" t="s">
        <v>277</v>
      </c>
      <c r="D184" s="1" t="s">
        <v>180</v>
      </c>
      <c r="E184" s="12" t="s">
        <v>274</v>
      </c>
      <c r="F184" s="1" t="s">
        <v>6</v>
      </c>
      <c r="G184" s="73"/>
    </row>
    <row r="185" spans="2:7" ht="16.5" x14ac:dyDescent="0.3">
      <c r="B185" s="31">
        <v>240</v>
      </c>
      <c r="C185" s="40" t="s">
        <v>282</v>
      </c>
      <c r="D185" s="1" t="s">
        <v>180</v>
      </c>
      <c r="E185" s="12" t="s">
        <v>280</v>
      </c>
      <c r="F185" s="1" t="s">
        <v>6</v>
      </c>
      <c r="G185" s="73"/>
    </row>
    <row r="186" spans="2:7" ht="16.5" x14ac:dyDescent="0.3">
      <c r="B186" s="32">
        <v>244</v>
      </c>
      <c r="C186" s="40" t="s">
        <v>287</v>
      </c>
      <c r="D186" s="1" t="s">
        <v>180</v>
      </c>
      <c r="E186" s="12" t="s">
        <v>284</v>
      </c>
      <c r="F186" s="1" t="s">
        <v>6</v>
      </c>
      <c r="G186" s="73"/>
    </row>
    <row r="187" spans="2:7" ht="16.5" x14ac:dyDescent="0.3">
      <c r="B187" s="31">
        <v>259</v>
      </c>
      <c r="C187" s="40" t="s">
        <v>306</v>
      </c>
      <c r="D187" s="1" t="s">
        <v>180</v>
      </c>
      <c r="E187" s="12" t="s">
        <v>307</v>
      </c>
      <c r="F187" s="1" t="s">
        <v>6</v>
      </c>
      <c r="G187" s="73"/>
    </row>
    <row r="188" spans="2:7" ht="16.5" x14ac:dyDescent="0.3">
      <c r="B188" s="32">
        <v>271</v>
      </c>
      <c r="C188" s="40" t="s">
        <v>318</v>
      </c>
      <c r="D188" s="1" t="s">
        <v>180</v>
      </c>
      <c r="E188" s="12" t="s">
        <v>315</v>
      </c>
      <c r="F188" s="1" t="s">
        <v>6</v>
      </c>
      <c r="G188" s="73"/>
    </row>
    <row r="189" spans="2:7" ht="16.5" x14ac:dyDescent="0.3">
      <c r="B189" s="31">
        <v>293</v>
      </c>
      <c r="C189" s="40" t="s">
        <v>343</v>
      </c>
      <c r="D189" s="1" t="s">
        <v>180</v>
      </c>
      <c r="E189" s="12" t="s">
        <v>344</v>
      </c>
      <c r="F189" s="8" t="s">
        <v>345</v>
      </c>
      <c r="G189" s="73"/>
    </row>
    <row r="190" spans="2:7" ht="16.5" x14ac:dyDescent="0.3">
      <c r="B190" s="32">
        <v>309</v>
      </c>
      <c r="C190" s="40" t="s">
        <v>361</v>
      </c>
      <c r="D190" s="1" t="s">
        <v>180</v>
      </c>
      <c r="E190" s="12" t="s">
        <v>353</v>
      </c>
      <c r="F190" s="8" t="s">
        <v>345</v>
      </c>
      <c r="G190" s="73"/>
    </row>
    <row r="191" spans="2:7" ht="16.5" x14ac:dyDescent="0.3">
      <c r="B191" s="31">
        <v>7</v>
      </c>
      <c r="C191" s="40" t="s">
        <v>15</v>
      </c>
      <c r="D191" s="1" t="s">
        <v>16</v>
      </c>
      <c r="E191" s="12" t="s">
        <v>365</v>
      </c>
      <c r="F191" s="1" t="s">
        <v>6</v>
      </c>
      <c r="G191" s="73"/>
    </row>
    <row r="192" spans="2:7" ht="16.5" x14ac:dyDescent="0.3">
      <c r="B192" s="32">
        <v>8</v>
      </c>
      <c r="C192" s="40" t="s">
        <v>17</v>
      </c>
      <c r="D192" s="1" t="s">
        <v>18</v>
      </c>
      <c r="E192" s="12" t="s">
        <v>365</v>
      </c>
      <c r="F192" s="1" t="s">
        <v>6</v>
      </c>
      <c r="G192" s="73"/>
    </row>
    <row r="193" spans="2:7" ht="16.5" x14ac:dyDescent="0.3">
      <c r="B193" s="31">
        <v>9</v>
      </c>
      <c r="C193" s="40" t="s">
        <v>19</v>
      </c>
      <c r="D193" s="1" t="s">
        <v>18</v>
      </c>
      <c r="E193" s="12" t="s">
        <v>365</v>
      </c>
      <c r="F193" s="1" t="s">
        <v>6</v>
      </c>
      <c r="G193" s="73"/>
    </row>
    <row r="194" spans="2:7" ht="16.5" x14ac:dyDescent="0.3">
      <c r="B194" s="32">
        <v>23</v>
      </c>
      <c r="C194" s="40" t="s">
        <v>40</v>
      </c>
      <c r="D194" s="1" t="s">
        <v>18</v>
      </c>
      <c r="E194" s="12" t="s">
        <v>365</v>
      </c>
      <c r="F194" s="1" t="s">
        <v>6</v>
      </c>
      <c r="G194" s="73"/>
    </row>
    <row r="195" spans="2:7" ht="16.5" x14ac:dyDescent="0.3">
      <c r="B195" s="31">
        <v>24</v>
      </c>
      <c r="C195" s="40" t="s">
        <v>41</v>
      </c>
      <c r="D195" s="1" t="s">
        <v>18</v>
      </c>
      <c r="E195" s="12" t="s">
        <v>365</v>
      </c>
      <c r="F195" s="1" t="s">
        <v>6</v>
      </c>
      <c r="G195" s="73"/>
    </row>
    <row r="196" spans="2:7" ht="16.5" x14ac:dyDescent="0.3">
      <c r="B196" s="32">
        <v>25</v>
      </c>
      <c r="C196" s="40" t="s">
        <v>42</v>
      </c>
      <c r="D196" s="1" t="s">
        <v>18</v>
      </c>
      <c r="E196" s="12" t="s">
        <v>365</v>
      </c>
      <c r="F196" s="1" t="s">
        <v>6</v>
      </c>
      <c r="G196" s="73"/>
    </row>
    <row r="197" spans="2:7" ht="16.5" x14ac:dyDescent="0.3">
      <c r="B197" s="31">
        <v>26</v>
      </c>
      <c r="C197" s="40" t="s">
        <v>43</v>
      </c>
      <c r="D197" s="1" t="s">
        <v>18</v>
      </c>
      <c r="E197" s="12" t="s">
        <v>365</v>
      </c>
      <c r="F197" s="1" t="s">
        <v>6</v>
      </c>
      <c r="G197" s="73"/>
    </row>
    <row r="198" spans="2:7" ht="16.5" x14ac:dyDescent="0.3">
      <c r="B198" s="32">
        <v>27</v>
      </c>
      <c r="C198" s="40" t="s">
        <v>44</v>
      </c>
      <c r="D198" s="1" t="s">
        <v>18</v>
      </c>
      <c r="E198" s="12" t="s">
        <v>365</v>
      </c>
      <c r="F198" s="1" t="s">
        <v>6</v>
      </c>
      <c r="G198" s="73"/>
    </row>
    <row r="199" spans="2:7" ht="16.5" x14ac:dyDescent="0.3">
      <c r="B199" s="31">
        <v>28</v>
      </c>
      <c r="C199" s="40" t="s">
        <v>45</v>
      </c>
      <c r="D199" s="1" t="s">
        <v>18</v>
      </c>
      <c r="E199" s="12" t="s">
        <v>365</v>
      </c>
      <c r="F199" s="1" t="s">
        <v>6</v>
      </c>
      <c r="G199" s="73"/>
    </row>
    <row r="200" spans="2:7" ht="16.5" x14ac:dyDescent="0.3">
      <c r="B200" s="32">
        <v>29</v>
      </c>
      <c r="C200" s="40"/>
      <c r="D200" s="1" t="s">
        <v>18</v>
      </c>
      <c r="E200" s="12" t="s">
        <v>365</v>
      </c>
      <c r="F200" s="1" t="s">
        <v>6</v>
      </c>
      <c r="G200" s="73"/>
    </row>
    <row r="201" spans="2:7" ht="16.5" x14ac:dyDescent="0.3">
      <c r="B201" s="31">
        <v>30</v>
      </c>
      <c r="C201" s="40" t="s">
        <v>46</v>
      </c>
      <c r="D201" s="1" t="s">
        <v>18</v>
      </c>
      <c r="E201" s="12" t="s">
        <v>365</v>
      </c>
      <c r="F201" s="1" t="s">
        <v>6</v>
      </c>
      <c r="G201" s="73"/>
    </row>
    <row r="202" spans="2:7" ht="16.5" x14ac:dyDescent="0.3">
      <c r="B202" s="32">
        <v>31</v>
      </c>
      <c r="C202" s="40" t="s">
        <v>47</v>
      </c>
      <c r="D202" s="1" t="s">
        <v>18</v>
      </c>
      <c r="E202" s="12" t="s">
        <v>365</v>
      </c>
      <c r="F202" s="1" t="s">
        <v>6</v>
      </c>
      <c r="G202" s="73"/>
    </row>
    <row r="203" spans="2:7" ht="16.5" x14ac:dyDescent="0.3">
      <c r="B203" s="31">
        <v>32</v>
      </c>
      <c r="C203" s="40" t="s">
        <v>48</v>
      </c>
      <c r="D203" s="1" t="s">
        <v>18</v>
      </c>
      <c r="E203" s="12" t="s">
        <v>365</v>
      </c>
      <c r="F203" s="1" t="s">
        <v>6</v>
      </c>
      <c r="G203" s="73"/>
    </row>
    <row r="204" spans="2:7" ht="16.5" x14ac:dyDescent="0.3">
      <c r="B204" s="32">
        <v>33</v>
      </c>
      <c r="C204" s="40" t="s">
        <v>49</v>
      </c>
      <c r="D204" s="1" t="s">
        <v>18</v>
      </c>
      <c r="E204" s="12" t="s">
        <v>365</v>
      </c>
      <c r="F204" s="1" t="s">
        <v>6</v>
      </c>
      <c r="G204" s="73"/>
    </row>
    <row r="205" spans="2:7" ht="16.5" x14ac:dyDescent="0.3">
      <c r="B205" s="31">
        <v>34</v>
      </c>
      <c r="C205" s="40" t="s">
        <v>50</v>
      </c>
      <c r="D205" s="1" t="s">
        <v>18</v>
      </c>
      <c r="E205" s="12" t="s">
        <v>365</v>
      </c>
      <c r="F205" s="1" t="s">
        <v>6</v>
      </c>
      <c r="G205" s="73"/>
    </row>
    <row r="206" spans="2:7" ht="16.5" x14ac:dyDescent="0.3">
      <c r="B206" s="32">
        <v>35</v>
      </c>
      <c r="C206" s="40" t="s">
        <v>51</v>
      </c>
      <c r="D206" s="1" t="s">
        <v>18</v>
      </c>
      <c r="E206" s="12" t="s">
        <v>365</v>
      </c>
      <c r="F206" s="1" t="s">
        <v>6</v>
      </c>
      <c r="G206" s="73"/>
    </row>
    <row r="207" spans="2:7" ht="16.5" x14ac:dyDescent="0.3">
      <c r="B207" s="31">
        <v>36</v>
      </c>
      <c r="C207" s="40" t="s">
        <v>52</v>
      </c>
      <c r="D207" s="1" t="s">
        <v>18</v>
      </c>
      <c r="E207" s="12" t="s">
        <v>365</v>
      </c>
      <c r="F207" s="1" t="s">
        <v>6</v>
      </c>
      <c r="G207" s="73"/>
    </row>
    <row r="208" spans="2:7" ht="16.5" x14ac:dyDescent="0.3">
      <c r="B208" s="32">
        <v>37</v>
      </c>
      <c r="C208" s="40" t="s">
        <v>53</v>
      </c>
      <c r="D208" s="1" t="s">
        <v>18</v>
      </c>
      <c r="E208" s="12" t="s">
        <v>365</v>
      </c>
      <c r="F208" s="1" t="s">
        <v>6</v>
      </c>
      <c r="G208" s="73"/>
    </row>
    <row r="209" spans="2:7" ht="16.5" x14ac:dyDescent="0.3">
      <c r="B209" s="31">
        <v>38</v>
      </c>
      <c r="C209" s="40" t="s">
        <v>54</v>
      </c>
      <c r="D209" s="1" t="s">
        <v>18</v>
      </c>
      <c r="E209" s="12" t="s">
        <v>365</v>
      </c>
      <c r="F209" s="1" t="s">
        <v>6</v>
      </c>
      <c r="G209" s="73"/>
    </row>
    <row r="210" spans="2:7" ht="16.5" x14ac:dyDescent="0.3">
      <c r="B210" s="32">
        <v>39</v>
      </c>
      <c r="C210" s="40" t="s">
        <v>55</v>
      </c>
      <c r="D210" s="1" t="s">
        <v>18</v>
      </c>
      <c r="E210" s="12" t="s">
        <v>365</v>
      </c>
      <c r="F210" s="1" t="s">
        <v>6</v>
      </c>
      <c r="G210" s="73"/>
    </row>
    <row r="211" spans="2:7" ht="16.5" x14ac:dyDescent="0.3">
      <c r="B211" s="31">
        <v>40</v>
      </c>
      <c r="C211" s="40" t="s">
        <v>56</v>
      </c>
      <c r="D211" s="1" t="s">
        <v>18</v>
      </c>
      <c r="E211" s="12" t="s">
        <v>365</v>
      </c>
      <c r="F211" s="1" t="s">
        <v>6</v>
      </c>
      <c r="G211" s="73"/>
    </row>
    <row r="212" spans="2:7" ht="16.5" x14ac:dyDescent="0.3">
      <c r="B212" s="32">
        <v>41</v>
      </c>
      <c r="C212" s="40" t="s">
        <v>57</v>
      </c>
      <c r="D212" s="1" t="s">
        <v>18</v>
      </c>
      <c r="E212" s="12" t="s">
        <v>365</v>
      </c>
      <c r="F212" s="1" t="s">
        <v>6</v>
      </c>
      <c r="G212" s="73"/>
    </row>
    <row r="213" spans="2:7" ht="16.5" x14ac:dyDescent="0.3">
      <c r="B213" s="31">
        <v>42</v>
      </c>
      <c r="C213" s="40" t="s">
        <v>58</v>
      </c>
      <c r="D213" s="1" t="s">
        <v>18</v>
      </c>
      <c r="E213" s="12" t="s">
        <v>365</v>
      </c>
      <c r="F213" s="1" t="s">
        <v>6</v>
      </c>
      <c r="G213" s="73"/>
    </row>
    <row r="214" spans="2:7" ht="16.5" x14ac:dyDescent="0.3">
      <c r="B214" s="32">
        <v>43</v>
      </c>
      <c r="C214" s="40" t="s">
        <v>59</v>
      </c>
      <c r="D214" s="1" t="s">
        <v>18</v>
      </c>
      <c r="E214" s="12" t="s">
        <v>365</v>
      </c>
      <c r="F214" s="1" t="s">
        <v>6</v>
      </c>
      <c r="G214" s="73"/>
    </row>
    <row r="215" spans="2:7" ht="16.5" x14ac:dyDescent="0.3">
      <c r="B215" s="31">
        <v>44</v>
      </c>
      <c r="C215" s="40" t="s">
        <v>60</v>
      </c>
      <c r="D215" s="1" t="s">
        <v>18</v>
      </c>
      <c r="E215" s="12" t="s">
        <v>365</v>
      </c>
      <c r="F215" s="1" t="s">
        <v>6</v>
      </c>
      <c r="G215" s="73"/>
    </row>
    <row r="216" spans="2:7" ht="16.5" x14ac:dyDescent="0.3">
      <c r="B216" s="32">
        <v>45</v>
      </c>
      <c r="C216" s="40" t="s">
        <v>61</v>
      </c>
      <c r="D216" s="1" t="s">
        <v>18</v>
      </c>
      <c r="E216" s="12" t="s">
        <v>365</v>
      </c>
      <c r="F216" s="1" t="s">
        <v>6</v>
      </c>
      <c r="G216" s="73"/>
    </row>
    <row r="217" spans="2:7" ht="16.5" x14ac:dyDescent="0.3">
      <c r="B217" s="31">
        <v>46</v>
      </c>
      <c r="C217" s="40" t="s">
        <v>62</v>
      </c>
      <c r="D217" s="1" t="s">
        <v>18</v>
      </c>
      <c r="E217" s="12" t="s">
        <v>365</v>
      </c>
      <c r="F217" s="1" t="s">
        <v>6</v>
      </c>
      <c r="G217" s="73"/>
    </row>
    <row r="218" spans="2:7" ht="16.5" x14ac:dyDescent="0.3">
      <c r="B218" s="32">
        <v>47</v>
      </c>
      <c r="C218" s="40" t="s">
        <v>63</v>
      </c>
      <c r="D218" s="1" t="s">
        <v>18</v>
      </c>
      <c r="E218" s="12" t="s">
        <v>365</v>
      </c>
      <c r="F218" s="1" t="s">
        <v>6</v>
      </c>
      <c r="G218" s="73"/>
    </row>
    <row r="219" spans="2:7" ht="16.5" x14ac:dyDescent="0.3">
      <c r="B219" s="31">
        <v>48</v>
      </c>
      <c r="C219" s="40" t="s">
        <v>64</v>
      </c>
      <c r="D219" s="1" t="s">
        <v>18</v>
      </c>
      <c r="E219" s="12" t="s">
        <v>365</v>
      </c>
      <c r="F219" s="1" t="s">
        <v>6</v>
      </c>
      <c r="G219" s="73"/>
    </row>
    <row r="220" spans="2:7" ht="16.5" x14ac:dyDescent="0.3">
      <c r="B220" s="32">
        <v>49</v>
      </c>
      <c r="C220" s="40" t="s">
        <v>65</v>
      </c>
      <c r="D220" s="1" t="s">
        <v>18</v>
      </c>
      <c r="E220" s="12" t="s">
        <v>365</v>
      </c>
      <c r="F220" s="1" t="s">
        <v>6</v>
      </c>
      <c r="G220" s="73"/>
    </row>
    <row r="221" spans="2:7" ht="16.5" x14ac:dyDescent="0.3">
      <c r="B221" s="31">
        <v>50</v>
      </c>
      <c r="C221" s="40" t="s">
        <v>66</v>
      </c>
      <c r="D221" s="1" t="s">
        <v>18</v>
      </c>
      <c r="E221" s="12" t="s">
        <v>365</v>
      </c>
      <c r="F221" s="1" t="s">
        <v>6</v>
      </c>
      <c r="G221" s="73"/>
    </row>
    <row r="222" spans="2:7" ht="16.5" x14ac:dyDescent="0.3">
      <c r="B222" s="32">
        <v>51</v>
      </c>
      <c r="C222" s="40" t="s">
        <v>67</v>
      </c>
      <c r="D222" s="1" t="s">
        <v>18</v>
      </c>
      <c r="E222" s="12" t="s">
        <v>365</v>
      </c>
      <c r="F222" s="1" t="s">
        <v>6</v>
      </c>
      <c r="G222" s="73"/>
    </row>
    <row r="223" spans="2:7" ht="16.5" x14ac:dyDescent="0.3">
      <c r="B223" s="31">
        <v>52</v>
      </c>
      <c r="C223" s="40" t="s">
        <v>68</v>
      </c>
      <c r="D223" s="1" t="s">
        <v>18</v>
      </c>
      <c r="E223" s="12" t="s">
        <v>365</v>
      </c>
      <c r="F223" s="1" t="s">
        <v>6</v>
      </c>
      <c r="G223" s="73"/>
    </row>
    <row r="224" spans="2:7" ht="16.5" x14ac:dyDescent="0.3">
      <c r="B224" s="32">
        <v>62</v>
      </c>
      <c r="C224" s="40" t="s">
        <v>81</v>
      </c>
      <c r="D224" s="1" t="s">
        <v>18</v>
      </c>
      <c r="E224" s="12" t="s">
        <v>365</v>
      </c>
      <c r="F224" s="1" t="s">
        <v>6</v>
      </c>
      <c r="G224" s="73"/>
    </row>
    <row r="225" spans="2:7" ht="16.5" x14ac:dyDescent="0.3">
      <c r="B225" s="31">
        <v>63</v>
      </c>
      <c r="C225" s="40" t="s">
        <v>82</v>
      </c>
      <c r="D225" s="1" t="s">
        <v>18</v>
      </c>
      <c r="E225" s="12" t="s">
        <v>365</v>
      </c>
      <c r="F225" s="1" t="s">
        <v>6</v>
      </c>
      <c r="G225" s="73"/>
    </row>
    <row r="226" spans="2:7" ht="16.5" x14ac:dyDescent="0.3">
      <c r="B226" s="32">
        <v>64</v>
      </c>
      <c r="C226" s="40" t="s">
        <v>83</v>
      </c>
      <c r="D226" s="1" t="s">
        <v>18</v>
      </c>
      <c r="E226" s="12" t="s">
        <v>365</v>
      </c>
      <c r="F226" s="1" t="s">
        <v>6</v>
      </c>
      <c r="G226" s="73"/>
    </row>
    <row r="227" spans="2:7" ht="16.5" x14ac:dyDescent="0.3">
      <c r="B227" s="31">
        <v>65</v>
      </c>
      <c r="C227" s="40" t="s">
        <v>84</v>
      </c>
      <c r="D227" s="1" t="s">
        <v>18</v>
      </c>
      <c r="E227" s="12" t="s">
        <v>365</v>
      </c>
      <c r="F227" s="1" t="s">
        <v>6</v>
      </c>
      <c r="G227" s="73"/>
    </row>
    <row r="228" spans="2:7" ht="16.5" x14ac:dyDescent="0.3">
      <c r="B228" s="32">
        <v>66</v>
      </c>
      <c r="C228" s="40" t="s">
        <v>85</v>
      </c>
      <c r="D228" s="1" t="s">
        <v>18</v>
      </c>
      <c r="E228" s="12" t="s">
        <v>365</v>
      </c>
      <c r="F228" s="1" t="s">
        <v>6</v>
      </c>
      <c r="G228" s="73"/>
    </row>
    <row r="229" spans="2:7" ht="16.5" x14ac:dyDescent="0.3">
      <c r="B229" s="31">
        <v>67</v>
      </c>
      <c r="C229" s="40" t="s">
        <v>86</v>
      </c>
      <c r="D229" s="1" t="s">
        <v>18</v>
      </c>
      <c r="E229" s="12" t="s">
        <v>365</v>
      </c>
      <c r="F229" s="1" t="s">
        <v>6</v>
      </c>
      <c r="G229" s="73"/>
    </row>
    <row r="230" spans="2:7" ht="16.5" x14ac:dyDescent="0.3">
      <c r="B230" s="32">
        <v>68</v>
      </c>
      <c r="C230" s="40" t="s">
        <v>87</v>
      </c>
      <c r="D230" s="1" t="s">
        <v>18</v>
      </c>
      <c r="E230" s="12" t="s">
        <v>365</v>
      </c>
      <c r="F230" s="1" t="s">
        <v>6</v>
      </c>
      <c r="G230" s="73"/>
    </row>
    <row r="231" spans="2:7" ht="16.5" x14ac:dyDescent="0.3">
      <c r="B231" s="31">
        <v>69</v>
      </c>
      <c r="C231" s="40" t="s">
        <v>88</v>
      </c>
      <c r="D231" s="1" t="s">
        <v>18</v>
      </c>
      <c r="E231" s="12" t="s">
        <v>365</v>
      </c>
      <c r="F231" s="1" t="s">
        <v>6</v>
      </c>
      <c r="G231" s="73"/>
    </row>
    <row r="232" spans="2:7" ht="16.5" x14ac:dyDescent="0.3">
      <c r="B232" s="32">
        <v>72</v>
      </c>
      <c r="C232" s="40" t="s">
        <v>92</v>
      </c>
      <c r="D232" s="1" t="s">
        <v>18</v>
      </c>
      <c r="E232" s="12" t="s">
        <v>365</v>
      </c>
      <c r="F232" s="1" t="s">
        <v>6</v>
      </c>
      <c r="G232" s="73"/>
    </row>
    <row r="233" spans="2:7" ht="16.5" x14ac:dyDescent="0.3">
      <c r="B233" s="31">
        <v>74</v>
      </c>
      <c r="C233" s="40" t="s">
        <v>94</v>
      </c>
      <c r="D233" s="1" t="s">
        <v>18</v>
      </c>
      <c r="E233" s="12" t="s">
        <v>365</v>
      </c>
      <c r="F233" s="1" t="s">
        <v>6</v>
      </c>
      <c r="G233" s="73"/>
    </row>
    <row r="234" spans="2:7" ht="16.5" x14ac:dyDescent="0.3">
      <c r="B234" s="32">
        <v>76</v>
      </c>
      <c r="C234" s="40" t="s">
        <v>96</v>
      </c>
      <c r="D234" s="1" t="s">
        <v>18</v>
      </c>
      <c r="E234" s="12" t="s">
        <v>97</v>
      </c>
      <c r="F234" s="1" t="s">
        <v>6</v>
      </c>
      <c r="G234" s="73"/>
    </row>
    <row r="235" spans="2:7" ht="16.5" x14ac:dyDescent="0.3">
      <c r="B235" s="31">
        <v>78</v>
      </c>
      <c r="C235" s="40" t="s">
        <v>99</v>
      </c>
      <c r="D235" s="1" t="s">
        <v>18</v>
      </c>
      <c r="E235" s="12" t="s">
        <v>93</v>
      </c>
      <c r="F235" s="1" t="s">
        <v>6</v>
      </c>
      <c r="G235" s="73"/>
    </row>
    <row r="236" spans="2:7" ht="16.5" x14ac:dyDescent="0.3">
      <c r="B236" s="32">
        <v>82</v>
      </c>
      <c r="C236" s="40" t="s">
        <v>102</v>
      </c>
      <c r="D236" s="1" t="s">
        <v>18</v>
      </c>
      <c r="E236" s="12" t="s">
        <v>365</v>
      </c>
      <c r="F236" s="1" t="s">
        <v>6</v>
      </c>
      <c r="G236" s="73"/>
    </row>
    <row r="237" spans="2:7" ht="16.5" x14ac:dyDescent="0.3">
      <c r="B237" s="31">
        <v>92</v>
      </c>
      <c r="C237" s="40" t="s">
        <v>118</v>
      </c>
      <c r="D237" s="1" t="s">
        <v>18</v>
      </c>
      <c r="E237" s="12" t="s">
        <v>115</v>
      </c>
      <c r="F237" s="1" t="s">
        <v>6</v>
      </c>
      <c r="G237" s="73"/>
    </row>
    <row r="238" spans="2:7" ht="16.5" x14ac:dyDescent="0.3">
      <c r="B238" s="32">
        <v>117</v>
      </c>
      <c r="C238" s="40" t="s">
        <v>149</v>
      </c>
      <c r="D238" s="1" t="s">
        <v>18</v>
      </c>
      <c r="E238" s="12" t="s">
        <v>115</v>
      </c>
      <c r="F238" s="1" t="s">
        <v>6</v>
      </c>
      <c r="G238" s="73"/>
    </row>
    <row r="239" spans="2:7" ht="16.5" x14ac:dyDescent="0.3">
      <c r="B239" s="31">
        <v>126</v>
      </c>
      <c r="C239" s="40" t="s">
        <v>159</v>
      </c>
      <c r="D239" s="1" t="s">
        <v>18</v>
      </c>
      <c r="E239" s="12" t="s">
        <v>160</v>
      </c>
      <c r="F239" s="1" t="s">
        <v>6</v>
      </c>
      <c r="G239" s="73"/>
    </row>
    <row r="240" spans="2:7" ht="16.5" x14ac:dyDescent="0.3">
      <c r="B240" s="32">
        <v>127</v>
      </c>
      <c r="C240" s="40" t="s">
        <v>161</v>
      </c>
      <c r="D240" s="1" t="s">
        <v>18</v>
      </c>
      <c r="E240" s="12" t="s">
        <v>160</v>
      </c>
      <c r="F240" s="1" t="s">
        <v>6</v>
      </c>
      <c r="G240" s="73"/>
    </row>
    <row r="241" spans="2:7" ht="16.5" x14ac:dyDescent="0.3">
      <c r="B241" s="31">
        <v>128</v>
      </c>
      <c r="C241" s="40" t="s">
        <v>162</v>
      </c>
      <c r="D241" s="1" t="s">
        <v>18</v>
      </c>
      <c r="E241" s="12" t="s">
        <v>160</v>
      </c>
      <c r="F241" s="1" t="s">
        <v>6</v>
      </c>
      <c r="G241" s="73"/>
    </row>
    <row r="242" spans="2:7" ht="16.5" x14ac:dyDescent="0.3">
      <c r="B242" s="32">
        <v>129</v>
      </c>
      <c r="C242" s="40" t="s">
        <v>163</v>
      </c>
      <c r="D242" s="1" t="s">
        <v>18</v>
      </c>
      <c r="E242" s="12" t="s">
        <v>160</v>
      </c>
      <c r="F242" s="1" t="s">
        <v>6</v>
      </c>
      <c r="G242" s="73"/>
    </row>
    <row r="243" spans="2:7" ht="16.5" x14ac:dyDescent="0.3">
      <c r="B243" s="31">
        <v>130</v>
      </c>
      <c r="C243" s="40" t="s">
        <v>164</v>
      </c>
      <c r="D243" s="1" t="s">
        <v>18</v>
      </c>
      <c r="E243" s="12" t="s">
        <v>160</v>
      </c>
      <c r="F243" s="1" t="s">
        <v>6</v>
      </c>
      <c r="G243" s="73"/>
    </row>
    <row r="244" spans="2:7" ht="16.5" x14ac:dyDescent="0.3">
      <c r="B244" s="32">
        <v>131</v>
      </c>
      <c r="C244" s="40" t="s">
        <v>165</v>
      </c>
      <c r="D244" s="1" t="s">
        <v>18</v>
      </c>
      <c r="E244" s="12" t="s">
        <v>160</v>
      </c>
      <c r="F244" s="1" t="s">
        <v>6</v>
      </c>
      <c r="G244" s="73"/>
    </row>
    <row r="245" spans="2:7" ht="16.5" x14ac:dyDescent="0.3">
      <c r="B245" s="31">
        <v>142</v>
      </c>
      <c r="C245" s="40" t="s">
        <v>178</v>
      </c>
      <c r="D245" s="1" t="s">
        <v>18</v>
      </c>
      <c r="E245" s="12" t="s">
        <v>152</v>
      </c>
      <c r="F245" s="1" t="s">
        <v>6</v>
      </c>
      <c r="G245" s="73"/>
    </row>
    <row r="246" spans="2:7" ht="16.5" x14ac:dyDescent="0.3">
      <c r="B246" s="32">
        <v>176</v>
      </c>
      <c r="C246" s="40" t="s">
        <v>216</v>
      </c>
      <c r="D246" s="1" t="s">
        <v>18</v>
      </c>
      <c r="E246" s="12" t="s">
        <v>200</v>
      </c>
      <c r="F246" s="1" t="s">
        <v>6</v>
      </c>
      <c r="G246" s="73"/>
    </row>
    <row r="247" spans="2:7" ht="16.5" x14ac:dyDescent="0.3">
      <c r="B247" s="31">
        <v>177</v>
      </c>
      <c r="C247" s="40" t="s">
        <v>217</v>
      </c>
      <c r="D247" s="1" t="s">
        <v>18</v>
      </c>
      <c r="E247" s="12" t="s">
        <v>200</v>
      </c>
      <c r="F247" s="1" t="s">
        <v>6</v>
      </c>
      <c r="G247" s="73"/>
    </row>
    <row r="248" spans="2:7" ht="16.5" x14ac:dyDescent="0.3">
      <c r="B248" s="32">
        <v>178</v>
      </c>
      <c r="C248" s="40" t="s">
        <v>218</v>
      </c>
      <c r="D248" s="1" t="s">
        <v>18</v>
      </c>
      <c r="E248" s="12" t="s">
        <v>200</v>
      </c>
      <c r="F248" s="1" t="s">
        <v>6</v>
      </c>
      <c r="G248" s="73"/>
    </row>
    <row r="249" spans="2:7" ht="16.5" x14ac:dyDescent="0.3">
      <c r="B249" s="31">
        <v>179</v>
      </c>
      <c r="C249" s="40" t="s">
        <v>219</v>
      </c>
      <c r="D249" s="1" t="s">
        <v>18</v>
      </c>
      <c r="E249" s="12" t="s">
        <v>200</v>
      </c>
      <c r="F249" s="1" t="s">
        <v>6</v>
      </c>
      <c r="G249" s="73"/>
    </row>
    <row r="250" spans="2:7" ht="16.5" x14ac:dyDescent="0.3">
      <c r="B250" s="32">
        <v>180</v>
      </c>
      <c r="C250" s="40" t="s">
        <v>220</v>
      </c>
      <c r="D250" s="1" t="s">
        <v>18</v>
      </c>
      <c r="E250" s="12" t="s">
        <v>200</v>
      </c>
      <c r="F250" s="1" t="s">
        <v>6</v>
      </c>
      <c r="G250" s="73"/>
    </row>
    <row r="251" spans="2:7" ht="16.5" x14ac:dyDescent="0.3">
      <c r="B251" s="31">
        <v>181</v>
      </c>
      <c r="C251" s="40" t="s">
        <v>221</v>
      </c>
      <c r="D251" s="1" t="s">
        <v>18</v>
      </c>
      <c r="E251" s="12" t="s">
        <v>200</v>
      </c>
      <c r="F251" s="1" t="s">
        <v>6</v>
      </c>
      <c r="G251" s="73"/>
    </row>
    <row r="252" spans="2:7" ht="16.5" x14ac:dyDescent="0.3">
      <c r="B252" s="32">
        <v>182</v>
      </c>
      <c r="C252" s="40" t="s">
        <v>222</v>
      </c>
      <c r="D252" s="1" t="s">
        <v>18</v>
      </c>
      <c r="E252" s="12" t="s">
        <v>200</v>
      </c>
      <c r="F252" s="1" t="s">
        <v>6</v>
      </c>
      <c r="G252" s="73"/>
    </row>
    <row r="253" spans="2:7" ht="16.5" x14ac:dyDescent="0.3">
      <c r="B253" s="31">
        <v>183</v>
      </c>
      <c r="C253" s="40" t="s">
        <v>223</v>
      </c>
      <c r="D253" s="1" t="s">
        <v>18</v>
      </c>
      <c r="E253" s="12" t="s">
        <v>200</v>
      </c>
      <c r="F253" s="1" t="s">
        <v>6</v>
      </c>
      <c r="G253" s="73"/>
    </row>
    <row r="254" spans="2:7" ht="16.5" x14ac:dyDescent="0.3">
      <c r="B254" s="32">
        <v>188</v>
      </c>
      <c r="C254" s="40" t="s">
        <v>229</v>
      </c>
      <c r="D254" s="1" t="s">
        <v>18</v>
      </c>
      <c r="E254" s="12" t="s">
        <v>227</v>
      </c>
      <c r="F254" s="1" t="s">
        <v>6</v>
      </c>
      <c r="G254" s="73"/>
    </row>
    <row r="255" spans="2:7" ht="16.5" x14ac:dyDescent="0.3">
      <c r="B255" s="31">
        <v>193</v>
      </c>
      <c r="C255" s="40" t="s">
        <v>234</v>
      </c>
      <c r="D255" s="1" t="s">
        <v>18</v>
      </c>
      <c r="E255" s="12" t="s">
        <v>227</v>
      </c>
      <c r="F255" s="1" t="s">
        <v>6</v>
      </c>
      <c r="G255" s="73"/>
    </row>
    <row r="256" spans="2:7" ht="16.5" x14ac:dyDescent="0.3">
      <c r="B256" s="32">
        <v>198</v>
      </c>
      <c r="C256" s="40" t="s">
        <v>237</v>
      </c>
      <c r="D256" s="1" t="s">
        <v>18</v>
      </c>
      <c r="E256" s="12" t="s">
        <v>238</v>
      </c>
      <c r="F256" s="1" t="s">
        <v>6</v>
      </c>
      <c r="G256" s="73"/>
    </row>
    <row r="257" spans="2:7" ht="16.5" x14ac:dyDescent="0.3">
      <c r="B257" s="31">
        <v>204</v>
      </c>
      <c r="C257" s="40" t="s">
        <v>244</v>
      </c>
      <c r="D257" s="1" t="s">
        <v>18</v>
      </c>
      <c r="E257" s="12" t="s">
        <v>366</v>
      </c>
      <c r="F257" s="1" t="s">
        <v>6</v>
      </c>
      <c r="G257" s="73"/>
    </row>
    <row r="258" spans="2:7" ht="16.5" x14ac:dyDescent="0.3">
      <c r="B258" s="32">
        <v>208</v>
      </c>
      <c r="C258" s="40" t="s">
        <v>248</v>
      </c>
      <c r="D258" s="1" t="s">
        <v>18</v>
      </c>
      <c r="E258" s="12" t="s">
        <v>366</v>
      </c>
      <c r="F258" s="1" t="s">
        <v>6</v>
      </c>
      <c r="G258" s="73"/>
    </row>
    <row r="259" spans="2:7" ht="16.5" x14ac:dyDescent="0.3">
      <c r="B259" s="31">
        <v>225</v>
      </c>
      <c r="C259" s="40" t="s">
        <v>264</v>
      </c>
      <c r="D259" s="1" t="s">
        <v>18</v>
      </c>
      <c r="E259" s="12" t="s">
        <v>107</v>
      </c>
      <c r="F259" s="1" t="s">
        <v>6</v>
      </c>
      <c r="G259" s="73"/>
    </row>
    <row r="260" spans="2:7" ht="16.5" x14ac:dyDescent="0.3">
      <c r="B260" s="32">
        <v>236</v>
      </c>
      <c r="C260" s="40" t="s">
        <v>278</v>
      </c>
      <c r="D260" s="1" t="s">
        <v>18</v>
      </c>
      <c r="E260" s="12" t="s">
        <v>274</v>
      </c>
      <c r="F260" s="1" t="s">
        <v>6</v>
      </c>
      <c r="G260" s="73"/>
    </row>
    <row r="261" spans="2:7" ht="16.5" x14ac:dyDescent="0.3">
      <c r="B261" s="31">
        <v>251</v>
      </c>
      <c r="C261" s="40" t="s">
        <v>295</v>
      </c>
      <c r="D261" s="1" t="s">
        <v>18</v>
      </c>
      <c r="E261" s="12" t="s">
        <v>290</v>
      </c>
      <c r="F261" s="1" t="s">
        <v>6</v>
      </c>
      <c r="G261" s="73"/>
    </row>
    <row r="262" spans="2:7" ht="16.5" x14ac:dyDescent="0.3">
      <c r="B262" s="32">
        <v>253</v>
      </c>
      <c r="C262" s="40" t="s">
        <v>297</v>
      </c>
      <c r="D262" s="1" t="s">
        <v>18</v>
      </c>
      <c r="E262" s="12" t="s">
        <v>290</v>
      </c>
      <c r="F262" s="1" t="s">
        <v>6</v>
      </c>
      <c r="G262" s="73"/>
    </row>
    <row r="263" spans="2:7" ht="16.5" x14ac:dyDescent="0.3">
      <c r="B263" s="31">
        <v>272</v>
      </c>
      <c r="C263" s="40" t="s">
        <v>319</v>
      </c>
      <c r="D263" s="1" t="s">
        <v>18</v>
      </c>
      <c r="E263" s="12" t="s">
        <v>315</v>
      </c>
      <c r="F263" s="1" t="s">
        <v>6</v>
      </c>
      <c r="G263" s="73"/>
    </row>
    <row r="264" spans="2:7" ht="16.5" x14ac:dyDescent="0.3">
      <c r="B264" s="32">
        <v>274</v>
      </c>
      <c r="C264" s="40" t="s">
        <v>322</v>
      </c>
      <c r="D264" s="1" t="s">
        <v>18</v>
      </c>
      <c r="E264" s="12" t="s">
        <v>321</v>
      </c>
      <c r="F264" s="1" t="s">
        <v>6</v>
      </c>
      <c r="G264" s="73"/>
    </row>
    <row r="265" spans="2:7" ht="16.5" x14ac:dyDescent="0.3">
      <c r="B265" s="31">
        <v>275</v>
      </c>
      <c r="C265" s="40" t="s">
        <v>323</v>
      </c>
      <c r="D265" s="1" t="s">
        <v>18</v>
      </c>
      <c r="E265" s="12" t="s">
        <v>321</v>
      </c>
      <c r="F265" s="1" t="s">
        <v>6</v>
      </c>
      <c r="G265" s="73"/>
    </row>
    <row r="266" spans="2:7" ht="16.5" x14ac:dyDescent="0.3">
      <c r="B266" s="32">
        <v>281</v>
      </c>
      <c r="C266" s="40" t="s">
        <v>330</v>
      </c>
      <c r="D266" s="1" t="s">
        <v>18</v>
      </c>
      <c r="E266" s="12" t="s">
        <v>329</v>
      </c>
      <c r="F266" s="1" t="s">
        <v>6</v>
      </c>
      <c r="G266" s="73"/>
    </row>
    <row r="267" spans="2:7" ht="16.5" x14ac:dyDescent="0.3">
      <c r="B267" s="31">
        <v>285</v>
      </c>
      <c r="C267" s="40" t="s">
        <v>334</v>
      </c>
      <c r="D267" s="1" t="s">
        <v>18</v>
      </c>
      <c r="E267" s="12" t="s">
        <v>329</v>
      </c>
      <c r="F267" s="1" t="s">
        <v>6</v>
      </c>
      <c r="G267" s="73"/>
    </row>
    <row r="268" spans="2:7" ht="16.5" x14ac:dyDescent="0.3">
      <c r="B268" s="32">
        <v>310</v>
      </c>
      <c r="C268" s="40" t="s">
        <v>362</v>
      </c>
      <c r="D268" s="1" t="s">
        <v>18</v>
      </c>
      <c r="E268" s="12" t="s">
        <v>353</v>
      </c>
      <c r="F268" s="8" t="s">
        <v>345</v>
      </c>
      <c r="G268" s="73"/>
    </row>
    <row r="269" spans="2:7" ht="16.5" x14ac:dyDescent="0.3">
      <c r="B269" s="31">
        <v>144</v>
      </c>
      <c r="C269" s="40" t="s">
        <v>181</v>
      </c>
      <c r="D269" s="1" t="s">
        <v>182</v>
      </c>
      <c r="E269" s="12" t="s">
        <v>152</v>
      </c>
      <c r="F269" s="1" t="s">
        <v>6</v>
      </c>
      <c r="G269" s="73"/>
    </row>
    <row r="270" spans="2:7" ht="16.5" x14ac:dyDescent="0.3">
      <c r="B270" s="32">
        <v>228</v>
      </c>
      <c r="C270" s="40" t="s">
        <v>267</v>
      </c>
      <c r="D270" s="1" t="s">
        <v>268</v>
      </c>
      <c r="E270" s="12" t="s">
        <v>269</v>
      </c>
      <c r="F270" s="1" t="s">
        <v>6</v>
      </c>
      <c r="G270" s="73"/>
    </row>
    <row r="271" spans="2:7" ht="16.5" x14ac:dyDescent="0.3">
      <c r="B271" s="31">
        <v>258</v>
      </c>
      <c r="C271" s="40" t="s">
        <v>305</v>
      </c>
      <c r="D271" s="1" t="s">
        <v>71</v>
      </c>
      <c r="E271" s="12" t="s">
        <v>290</v>
      </c>
      <c r="F271" s="1" t="s">
        <v>6</v>
      </c>
      <c r="G271" s="73"/>
    </row>
    <row r="272" spans="2:7" ht="16.5" x14ac:dyDescent="0.3">
      <c r="B272" s="32">
        <v>210</v>
      </c>
      <c r="C272" s="40" t="s">
        <v>250</v>
      </c>
      <c r="D272" s="1" t="s">
        <v>251</v>
      </c>
      <c r="E272" s="12" t="s">
        <v>107</v>
      </c>
      <c r="F272" s="1" t="s">
        <v>6</v>
      </c>
      <c r="G272" s="73"/>
    </row>
    <row r="273" spans="2:7" ht="16.5" x14ac:dyDescent="0.3">
      <c r="B273" s="31">
        <v>211</v>
      </c>
      <c r="C273" s="40" t="s">
        <v>252</v>
      </c>
      <c r="D273" s="1" t="s">
        <v>251</v>
      </c>
      <c r="E273" s="12" t="s">
        <v>107</v>
      </c>
      <c r="F273" s="1" t="s">
        <v>6</v>
      </c>
      <c r="G273" s="73"/>
    </row>
    <row r="274" spans="2:7" ht="16.5" x14ac:dyDescent="0.3">
      <c r="B274" s="32">
        <v>212</v>
      </c>
      <c r="C274" s="40" t="s">
        <v>253</v>
      </c>
      <c r="D274" s="1" t="s">
        <v>251</v>
      </c>
      <c r="E274" s="12" t="s">
        <v>107</v>
      </c>
      <c r="F274" s="1" t="s">
        <v>6</v>
      </c>
      <c r="G274" s="73"/>
    </row>
    <row r="275" spans="2:7" ht="16.5" x14ac:dyDescent="0.3">
      <c r="B275" s="31">
        <v>213</v>
      </c>
      <c r="C275" s="40" t="s">
        <v>38</v>
      </c>
      <c r="D275" s="1" t="s">
        <v>251</v>
      </c>
      <c r="E275" s="12" t="s">
        <v>107</v>
      </c>
      <c r="F275" s="1" t="s">
        <v>6</v>
      </c>
      <c r="G275" s="73"/>
    </row>
    <row r="276" spans="2:7" ht="16.5" x14ac:dyDescent="0.3">
      <c r="B276" s="32">
        <v>214</v>
      </c>
      <c r="C276" s="40" t="s">
        <v>38</v>
      </c>
      <c r="D276" s="1" t="s">
        <v>251</v>
      </c>
      <c r="E276" s="12" t="s">
        <v>107</v>
      </c>
      <c r="F276" s="1" t="s">
        <v>6</v>
      </c>
      <c r="G276" s="73"/>
    </row>
    <row r="277" spans="2:7" ht="16.5" x14ac:dyDescent="0.3">
      <c r="B277" s="31">
        <v>58</v>
      </c>
      <c r="C277" s="40" t="s">
        <v>76</v>
      </c>
      <c r="D277" s="1" t="s">
        <v>77</v>
      </c>
      <c r="E277" s="12" t="s">
        <v>365</v>
      </c>
      <c r="F277" s="1" t="s">
        <v>6</v>
      </c>
      <c r="G277" s="73"/>
    </row>
    <row r="278" spans="2:7" ht="16.5" x14ac:dyDescent="0.3">
      <c r="B278" s="32">
        <v>18</v>
      </c>
      <c r="C278" s="40" t="s">
        <v>33</v>
      </c>
      <c r="D278" s="1" t="s">
        <v>34</v>
      </c>
      <c r="E278" s="12" t="s">
        <v>365</v>
      </c>
      <c r="F278" s="1" t="s">
        <v>6</v>
      </c>
      <c r="G278" s="73"/>
    </row>
    <row r="279" spans="2:7" ht="16.5" x14ac:dyDescent="0.3">
      <c r="B279" s="31">
        <v>75</v>
      </c>
      <c r="C279" s="40" t="s">
        <v>95</v>
      </c>
      <c r="D279" s="1" t="s">
        <v>34</v>
      </c>
      <c r="E279" s="12" t="s">
        <v>365</v>
      </c>
      <c r="F279" s="1" t="s">
        <v>6</v>
      </c>
      <c r="G279" s="73"/>
    </row>
    <row r="280" spans="2:7" ht="16.5" x14ac:dyDescent="0.3">
      <c r="B280" s="32">
        <v>80</v>
      </c>
      <c r="C280" s="40" t="s">
        <v>101</v>
      </c>
      <c r="D280" s="1" t="s">
        <v>34</v>
      </c>
      <c r="E280" s="12" t="s">
        <v>93</v>
      </c>
      <c r="F280" s="1" t="s">
        <v>6</v>
      </c>
      <c r="G280" s="73"/>
    </row>
    <row r="281" spans="2:7" ht="16.5" x14ac:dyDescent="0.3">
      <c r="B281" s="31">
        <v>91</v>
      </c>
      <c r="C281" s="40" t="s">
        <v>117</v>
      </c>
      <c r="D281" s="1" t="s">
        <v>34</v>
      </c>
      <c r="E281" s="12" t="s">
        <v>115</v>
      </c>
      <c r="F281" s="1" t="s">
        <v>6</v>
      </c>
      <c r="G281" s="73"/>
    </row>
    <row r="282" spans="2:7" ht="16.5" x14ac:dyDescent="0.3">
      <c r="B282" s="32">
        <v>113</v>
      </c>
      <c r="C282" s="40" t="s">
        <v>145</v>
      </c>
      <c r="D282" s="1" t="s">
        <v>34</v>
      </c>
      <c r="E282" s="12" t="s">
        <v>142</v>
      </c>
      <c r="F282" s="1" t="s">
        <v>6</v>
      </c>
      <c r="G282" s="73"/>
    </row>
    <row r="283" spans="2:7" ht="16.5" x14ac:dyDescent="0.3">
      <c r="B283" s="31">
        <v>116</v>
      </c>
      <c r="C283" s="40" t="s">
        <v>148</v>
      </c>
      <c r="D283" s="1" t="s">
        <v>34</v>
      </c>
      <c r="E283" s="12" t="s">
        <v>115</v>
      </c>
      <c r="F283" s="1" t="s">
        <v>6</v>
      </c>
      <c r="G283" s="73"/>
    </row>
    <row r="284" spans="2:7" ht="16.5" x14ac:dyDescent="0.3">
      <c r="B284" s="32">
        <v>137</v>
      </c>
      <c r="C284" s="40" t="s">
        <v>172</v>
      </c>
      <c r="D284" s="1" t="s">
        <v>34</v>
      </c>
      <c r="E284" s="12" t="s">
        <v>160</v>
      </c>
      <c r="F284" s="1" t="s">
        <v>6</v>
      </c>
      <c r="G284" s="73"/>
    </row>
    <row r="285" spans="2:7" ht="16.5" x14ac:dyDescent="0.3">
      <c r="B285" s="31">
        <v>138</v>
      </c>
      <c r="C285" s="40" t="s">
        <v>173</v>
      </c>
      <c r="D285" s="1" t="s">
        <v>34</v>
      </c>
      <c r="E285" s="12" t="s">
        <v>160</v>
      </c>
      <c r="F285" s="1" t="s">
        <v>6</v>
      </c>
      <c r="G285" s="73"/>
    </row>
    <row r="286" spans="2:7" ht="16.5" x14ac:dyDescent="0.3">
      <c r="B286" s="32">
        <v>171</v>
      </c>
      <c r="C286" s="40" t="s">
        <v>211</v>
      </c>
      <c r="D286" s="1" t="s">
        <v>34</v>
      </c>
      <c r="E286" s="12" t="s">
        <v>200</v>
      </c>
      <c r="F286" s="1" t="s">
        <v>6</v>
      </c>
      <c r="G286" s="73"/>
    </row>
    <row r="287" spans="2:7" ht="16.5" x14ac:dyDescent="0.3">
      <c r="B287" s="31">
        <v>172</v>
      </c>
      <c r="C287" s="31" t="s">
        <v>212</v>
      </c>
      <c r="D287" s="1" t="s">
        <v>34</v>
      </c>
      <c r="E287" s="12" t="s">
        <v>200</v>
      </c>
      <c r="F287" s="1" t="s">
        <v>6</v>
      </c>
    </row>
    <row r="288" spans="2:7" ht="16.5" x14ac:dyDescent="0.3">
      <c r="B288" s="32">
        <v>189</v>
      </c>
      <c r="C288" s="31" t="s">
        <v>230</v>
      </c>
      <c r="D288" s="1" t="s">
        <v>34</v>
      </c>
      <c r="E288" s="12" t="s">
        <v>227</v>
      </c>
      <c r="F288" s="1" t="s">
        <v>6</v>
      </c>
    </row>
    <row r="289" spans="2:6" ht="16.5" x14ac:dyDescent="0.3">
      <c r="B289" s="31">
        <v>199</v>
      </c>
      <c r="C289" s="31" t="s">
        <v>239</v>
      </c>
      <c r="D289" s="1" t="s">
        <v>34</v>
      </c>
      <c r="E289" s="12" t="s">
        <v>238</v>
      </c>
      <c r="F289" s="1" t="s">
        <v>6</v>
      </c>
    </row>
    <row r="290" spans="2:6" ht="16.5" x14ac:dyDescent="0.3">
      <c r="B290" s="32">
        <v>200</v>
      </c>
      <c r="C290" s="31" t="s">
        <v>240</v>
      </c>
      <c r="D290" s="1" t="s">
        <v>34</v>
      </c>
      <c r="E290" s="12" t="s">
        <v>238</v>
      </c>
      <c r="F290" s="1" t="s">
        <v>6</v>
      </c>
    </row>
    <row r="291" spans="2:6" ht="16.5" x14ac:dyDescent="0.3">
      <c r="B291" s="31">
        <v>201</v>
      </c>
      <c r="C291" s="31" t="s">
        <v>241</v>
      </c>
      <c r="D291" s="1" t="s">
        <v>34</v>
      </c>
      <c r="E291" s="12" t="s">
        <v>238</v>
      </c>
      <c r="F291" s="1" t="s">
        <v>6</v>
      </c>
    </row>
    <row r="292" spans="2:6" ht="16.5" x14ac:dyDescent="0.3">
      <c r="B292" s="32">
        <v>205</v>
      </c>
      <c r="C292" s="31" t="s">
        <v>245</v>
      </c>
      <c r="D292" s="1" t="s">
        <v>34</v>
      </c>
      <c r="E292" s="12" t="s">
        <v>366</v>
      </c>
      <c r="F292" s="1" t="s">
        <v>6</v>
      </c>
    </row>
    <row r="293" spans="2:6" ht="16.5" x14ac:dyDescent="0.3">
      <c r="B293" s="31">
        <v>216</v>
      </c>
      <c r="C293" s="31" t="s">
        <v>255</v>
      </c>
      <c r="D293" s="1" t="s">
        <v>34</v>
      </c>
      <c r="E293" s="12" t="s">
        <v>107</v>
      </c>
      <c r="F293" s="1" t="s">
        <v>6</v>
      </c>
    </row>
    <row r="294" spans="2:6" ht="16.5" x14ac:dyDescent="0.3">
      <c r="B294" s="32">
        <v>221</v>
      </c>
      <c r="C294" s="31" t="s">
        <v>260</v>
      </c>
      <c r="D294" s="1" t="s">
        <v>34</v>
      </c>
      <c r="E294" s="12" t="s">
        <v>107</v>
      </c>
      <c r="F294" s="1" t="s">
        <v>6</v>
      </c>
    </row>
    <row r="295" spans="2:6" ht="16.5" x14ac:dyDescent="0.3">
      <c r="B295" s="31">
        <v>222</v>
      </c>
      <c r="C295" s="31" t="s">
        <v>261</v>
      </c>
      <c r="D295" s="1" t="s">
        <v>34</v>
      </c>
      <c r="E295" s="12" t="s">
        <v>107</v>
      </c>
      <c r="F295" s="1" t="s">
        <v>6</v>
      </c>
    </row>
    <row r="296" spans="2:6" ht="16.5" x14ac:dyDescent="0.3">
      <c r="B296" s="32">
        <v>230</v>
      </c>
      <c r="C296" s="31" t="s">
        <v>271</v>
      </c>
      <c r="D296" s="1" t="s">
        <v>34</v>
      </c>
      <c r="E296" s="12" t="s">
        <v>269</v>
      </c>
      <c r="F296" s="1" t="s">
        <v>6</v>
      </c>
    </row>
    <row r="297" spans="2:6" ht="16.5" x14ac:dyDescent="0.3">
      <c r="B297" s="31">
        <v>234</v>
      </c>
      <c r="C297" s="31" t="s">
        <v>276</v>
      </c>
      <c r="D297" s="1" t="s">
        <v>34</v>
      </c>
      <c r="E297" s="12" t="s">
        <v>274</v>
      </c>
      <c r="F297" s="1" t="s">
        <v>6</v>
      </c>
    </row>
    <row r="298" spans="2:6" ht="16.5" x14ac:dyDescent="0.3">
      <c r="B298" s="32">
        <v>242</v>
      </c>
      <c r="C298" s="31" t="s">
        <v>285</v>
      </c>
      <c r="D298" s="1" t="s">
        <v>34</v>
      </c>
      <c r="E298" s="12" t="s">
        <v>284</v>
      </c>
      <c r="F298" s="1" t="s">
        <v>6</v>
      </c>
    </row>
    <row r="299" spans="2:6" ht="16.5" x14ac:dyDescent="0.3">
      <c r="B299" s="31">
        <v>252</v>
      </c>
      <c r="C299" s="31" t="s">
        <v>296</v>
      </c>
      <c r="D299" s="1" t="s">
        <v>34</v>
      </c>
      <c r="E299" s="12" t="s">
        <v>290</v>
      </c>
      <c r="F299" s="1" t="s">
        <v>6</v>
      </c>
    </row>
    <row r="300" spans="2:6" ht="16.5" x14ac:dyDescent="0.3">
      <c r="B300" s="32">
        <v>261</v>
      </c>
      <c r="C300" s="31" t="s">
        <v>309</v>
      </c>
      <c r="D300" s="1" t="s">
        <v>34</v>
      </c>
      <c r="E300" s="12" t="s">
        <v>307</v>
      </c>
      <c r="F300" s="1" t="s">
        <v>6</v>
      </c>
    </row>
    <row r="301" spans="2:6" ht="16.5" x14ac:dyDescent="0.3">
      <c r="B301" s="31">
        <v>267</v>
      </c>
      <c r="C301" s="31"/>
      <c r="D301" s="1" t="s">
        <v>34</v>
      </c>
      <c r="E301" s="12" t="s">
        <v>315</v>
      </c>
      <c r="F301" s="1" t="s">
        <v>6</v>
      </c>
    </row>
    <row r="302" spans="2:6" ht="16.5" x14ac:dyDescent="0.3">
      <c r="B302" s="32">
        <v>270</v>
      </c>
      <c r="C302" s="31" t="s">
        <v>317</v>
      </c>
      <c r="D302" s="1" t="s">
        <v>34</v>
      </c>
      <c r="E302" s="12" t="s">
        <v>315</v>
      </c>
      <c r="F302" s="1" t="s">
        <v>6</v>
      </c>
    </row>
    <row r="303" spans="2:6" ht="16.5" x14ac:dyDescent="0.3">
      <c r="B303" s="31">
        <v>276</v>
      </c>
      <c r="C303" s="31" t="s">
        <v>324</v>
      </c>
      <c r="D303" s="1" t="s">
        <v>34</v>
      </c>
      <c r="E303" s="12" t="s">
        <v>321</v>
      </c>
      <c r="F303" s="1" t="s">
        <v>6</v>
      </c>
    </row>
    <row r="304" spans="2:6" ht="16.5" x14ac:dyDescent="0.3">
      <c r="B304" s="32">
        <v>280</v>
      </c>
      <c r="C304" s="31" t="s">
        <v>328</v>
      </c>
      <c r="D304" s="1" t="s">
        <v>34</v>
      </c>
      <c r="E304" s="12" t="s">
        <v>329</v>
      </c>
      <c r="F304" s="1" t="s">
        <v>6</v>
      </c>
    </row>
    <row r="305" spans="2:7" ht="16.5" x14ac:dyDescent="0.3">
      <c r="B305" s="31">
        <v>295</v>
      </c>
      <c r="C305" s="31" t="s">
        <v>347</v>
      </c>
      <c r="D305" s="1" t="s">
        <v>34</v>
      </c>
      <c r="E305" s="12" t="s">
        <v>344</v>
      </c>
      <c r="F305" s="8" t="s">
        <v>345</v>
      </c>
    </row>
    <row r="306" spans="2:7" ht="16.5" x14ac:dyDescent="0.3">
      <c r="B306" s="32">
        <v>301</v>
      </c>
      <c r="C306" s="31" t="s">
        <v>354</v>
      </c>
      <c r="D306" s="1" t="s">
        <v>34</v>
      </c>
      <c r="E306" s="12" t="s">
        <v>353</v>
      </c>
      <c r="F306" s="8" t="s">
        <v>345</v>
      </c>
    </row>
    <row r="307" spans="2:7" ht="16.5" x14ac:dyDescent="0.3">
      <c r="B307" s="31">
        <v>302</v>
      </c>
      <c r="C307" s="31" t="s">
        <v>355</v>
      </c>
      <c r="D307" s="1" t="s">
        <v>34</v>
      </c>
      <c r="E307" s="12" t="s">
        <v>353</v>
      </c>
      <c r="F307" s="8" t="s">
        <v>345</v>
      </c>
    </row>
    <row r="308" spans="2:7" ht="16.5" x14ac:dyDescent="0.3">
      <c r="B308" s="32">
        <v>305</v>
      </c>
      <c r="C308" s="31" t="s">
        <v>358</v>
      </c>
      <c r="D308" s="1" t="s">
        <v>34</v>
      </c>
      <c r="E308" s="12" t="s">
        <v>353</v>
      </c>
      <c r="F308" s="8" t="s">
        <v>345</v>
      </c>
    </row>
    <row r="309" spans="2:7" ht="16.5" x14ac:dyDescent="0.3">
      <c r="B309" s="31">
        <v>55</v>
      </c>
      <c r="C309" s="31" t="s">
        <v>38</v>
      </c>
      <c r="D309" s="1" t="s">
        <v>72</v>
      </c>
      <c r="E309" s="12" t="s">
        <v>365</v>
      </c>
      <c r="F309" s="1" t="s">
        <v>6</v>
      </c>
    </row>
    <row r="310" spans="2:7" ht="16.5" x14ac:dyDescent="0.3">
      <c r="B310" s="32">
        <v>161</v>
      </c>
      <c r="C310" s="31" t="s">
        <v>38</v>
      </c>
      <c r="D310" s="1" t="s">
        <v>72</v>
      </c>
      <c r="E310" s="12" t="s">
        <v>200</v>
      </c>
      <c r="F310" s="1" t="s">
        <v>6</v>
      </c>
    </row>
    <row r="311" spans="2:7" ht="16.5" x14ac:dyDescent="0.3">
      <c r="B311" s="31">
        <v>290</v>
      </c>
      <c r="C311" s="41" t="s">
        <v>340</v>
      </c>
      <c r="D311" s="8" t="s">
        <v>72</v>
      </c>
      <c r="E311" s="12" t="s">
        <v>336</v>
      </c>
      <c r="F311" s="8" t="s">
        <v>345</v>
      </c>
    </row>
    <row r="312" spans="2:7" ht="16.5" x14ac:dyDescent="0.3">
      <c r="B312" s="32">
        <v>185</v>
      </c>
      <c r="C312" s="31" t="s">
        <v>224</v>
      </c>
      <c r="D312" s="1" t="s">
        <v>225</v>
      </c>
      <c r="E312" s="12" t="s">
        <v>200</v>
      </c>
      <c r="F312" s="1" t="s">
        <v>6</v>
      </c>
    </row>
    <row r="313" spans="2:7" ht="16.5" x14ac:dyDescent="0.3">
      <c r="B313" s="31">
        <v>15</v>
      </c>
      <c r="C313" s="42" t="s">
        <v>28</v>
      </c>
      <c r="D313" s="1" t="s">
        <v>29</v>
      </c>
      <c r="E313" s="12" t="s">
        <v>365</v>
      </c>
      <c r="F313" s="1" t="s">
        <v>6</v>
      </c>
      <c r="G313" s="1" t="s">
        <v>29</v>
      </c>
    </row>
  </sheetData>
  <autoFilter ref="B1:F313">
    <sortState ref="B2:F313">
      <sortCondition ref="D1:D286"/>
    </sortState>
  </autoFilter>
  <mergeCells count="1">
    <mergeCell ref="G2:G2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0"/>
  <sheetViews>
    <sheetView workbookViewId="0">
      <selection activeCell="D66" sqref="D66"/>
    </sheetView>
  </sheetViews>
  <sheetFormatPr defaultRowHeight="15" x14ac:dyDescent="0.25"/>
  <cols>
    <col min="1" max="1" width="6.42578125" customWidth="1"/>
    <col min="2" max="2" width="5.5703125" style="33" bestFit="1" customWidth="1"/>
    <col min="3" max="3" width="11.5703125" customWidth="1"/>
    <col min="4" max="4" width="50.42578125" customWidth="1"/>
    <col min="5" max="5" width="36.7109375" style="14" customWidth="1"/>
    <col min="6" max="6" width="33" customWidth="1"/>
    <col min="7" max="7" width="28" customWidth="1"/>
  </cols>
  <sheetData>
    <row r="1" spans="2:7" s="5" customFormat="1" ht="16.5" x14ac:dyDescent="0.25">
      <c r="B1" s="31"/>
      <c r="C1" s="3" t="s">
        <v>0</v>
      </c>
      <c r="D1" s="4" t="s">
        <v>1</v>
      </c>
      <c r="E1" s="10" t="s">
        <v>2</v>
      </c>
      <c r="F1" s="4" t="s">
        <v>3</v>
      </c>
      <c r="G1" s="2"/>
    </row>
    <row r="2" spans="2:7" ht="15.75" x14ac:dyDescent="0.25">
      <c r="D2" s="35" t="s">
        <v>446</v>
      </c>
      <c r="E2" s="13"/>
      <c r="F2" s="5"/>
    </row>
    <row r="3" spans="2:7" ht="15.75" x14ac:dyDescent="0.25">
      <c r="B3" s="34">
        <v>313</v>
      </c>
      <c r="D3" s="9" t="s">
        <v>367</v>
      </c>
      <c r="E3" s="80" t="s">
        <v>386</v>
      </c>
      <c r="F3" s="47" t="s">
        <v>405</v>
      </c>
    </row>
    <row r="4" spans="2:7" ht="31.5" x14ac:dyDescent="0.25">
      <c r="B4" s="34">
        <v>314</v>
      </c>
      <c r="D4" s="9" t="s">
        <v>368</v>
      </c>
      <c r="E4" s="81"/>
      <c r="F4" s="47" t="s">
        <v>405</v>
      </c>
    </row>
    <row r="5" spans="2:7" ht="15.75" x14ac:dyDescent="0.25">
      <c r="B5" s="34">
        <v>315</v>
      </c>
      <c r="D5" s="64" t="s">
        <v>369</v>
      </c>
      <c r="E5" s="81"/>
      <c r="F5" s="47" t="s">
        <v>405</v>
      </c>
    </row>
    <row r="6" spans="2:7" ht="15.75" x14ac:dyDescent="0.25">
      <c r="B6" s="34">
        <v>316</v>
      </c>
      <c r="D6" s="65" t="s">
        <v>370</v>
      </c>
      <c r="E6" s="82"/>
      <c r="F6" s="47" t="s">
        <v>405</v>
      </c>
    </row>
    <row r="7" spans="2:7" ht="15.75" x14ac:dyDescent="0.25">
      <c r="B7" s="34">
        <v>317</v>
      </c>
      <c r="D7" s="9" t="s">
        <v>371</v>
      </c>
      <c r="E7" s="80" t="s">
        <v>383</v>
      </c>
      <c r="F7" s="47" t="s">
        <v>405</v>
      </c>
    </row>
    <row r="8" spans="2:7" ht="15.75" x14ac:dyDescent="0.25">
      <c r="B8" s="34">
        <v>318</v>
      </c>
      <c r="D8" s="9" t="s">
        <v>372</v>
      </c>
      <c r="E8" s="81"/>
      <c r="F8" s="47" t="s">
        <v>405</v>
      </c>
    </row>
    <row r="9" spans="2:7" ht="15.75" x14ac:dyDescent="0.25">
      <c r="B9" s="34">
        <v>319</v>
      </c>
      <c r="D9" s="64" t="s">
        <v>373</v>
      </c>
      <c r="E9" s="81"/>
      <c r="F9" s="47" t="s">
        <v>405</v>
      </c>
    </row>
    <row r="10" spans="2:7" ht="15.75" x14ac:dyDescent="0.25">
      <c r="B10" s="34">
        <v>320</v>
      </c>
      <c r="D10" s="64" t="s">
        <v>374</v>
      </c>
      <c r="E10" s="82"/>
      <c r="F10" s="47" t="s">
        <v>405</v>
      </c>
    </row>
    <row r="11" spans="2:7" ht="15.75" x14ac:dyDescent="0.25">
      <c r="B11" s="34">
        <v>321</v>
      </c>
      <c r="D11" s="9" t="s">
        <v>375</v>
      </c>
      <c r="E11" s="80" t="s">
        <v>384</v>
      </c>
      <c r="F11" s="47" t="s">
        <v>405</v>
      </c>
    </row>
    <row r="12" spans="2:7" ht="15.75" x14ac:dyDescent="0.25">
      <c r="B12" s="34">
        <v>322</v>
      </c>
      <c r="D12" s="9" t="s">
        <v>376</v>
      </c>
      <c r="E12" s="81"/>
      <c r="F12" s="47" t="s">
        <v>405</v>
      </c>
    </row>
    <row r="13" spans="2:7" ht="15.75" x14ac:dyDescent="0.25">
      <c r="B13" s="34">
        <v>323</v>
      </c>
      <c r="D13" s="9" t="s">
        <v>377</v>
      </c>
      <c r="E13" s="81"/>
      <c r="F13" s="47" t="s">
        <v>405</v>
      </c>
    </row>
    <row r="14" spans="2:7" ht="15.75" x14ac:dyDescent="0.25">
      <c r="B14" s="34">
        <v>324</v>
      </c>
      <c r="D14" s="49" t="s">
        <v>378</v>
      </c>
      <c r="E14" s="82"/>
      <c r="F14" s="47" t="s">
        <v>405</v>
      </c>
    </row>
    <row r="15" spans="2:7" ht="15.75" x14ac:dyDescent="0.25">
      <c r="B15" s="34">
        <v>325</v>
      </c>
      <c r="D15" s="9" t="s">
        <v>379</v>
      </c>
      <c r="E15" s="80" t="s">
        <v>385</v>
      </c>
      <c r="F15" s="47" t="s">
        <v>405</v>
      </c>
    </row>
    <row r="16" spans="2:7" ht="15.75" x14ac:dyDescent="0.25">
      <c r="B16" s="34">
        <v>326</v>
      </c>
      <c r="D16" s="9" t="s">
        <v>380</v>
      </c>
      <c r="E16" s="81"/>
      <c r="F16" s="47" t="s">
        <v>405</v>
      </c>
    </row>
    <row r="17" spans="2:6" ht="15.75" x14ac:dyDescent="0.25">
      <c r="B17" s="34">
        <v>327</v>
      </c>
      <c r="D17" s="9" t="s">
        <v>381</v>
      </c>
      <c r="E17" s="81"/>
      <c r="F17" s="47" t="s">
        <v>405</v>
      </c>
    </row>
    <row r="18" spans="2:6" ht="15.75" x14ac:dyDescent="0.25">
      <c r="B18" s="34">
        <v>328</v>
      </c>
      <c r="D18" s="49" t="s">
        <v>382</v>
      </c>
      <c r="E18" s="82"/>
      <c r="F18" s="47" t="s">
        <v>405</v>
      </c>
    </row>
    <row r="19" spans="2:6" ht="15.75" x14ac:dyDescent="0.25">
      <c r="D19" s="35" t="s">
        <v>411</v>
      </c>
      <c r="E19" s="21"/>
      <c r="F19" s="47"/>
    </row>
    <row r="20" spans="2:6" ht="15.75" x14ac:dyDescent="0.25">
      <c r="B20" s="33">
        <v>329</v>
      </c>
      <c r="D20" s="9" t="s">
        <v>406</v>
      </c>
      <c r="E20" s="25" t="s">
        <v>408</v>
      </c>
      <c r="F20" s="48" t="s">
        <v>411</v>
      </c>
    </row>
    <row r="21" spans="2:6" ht="15.75" x14ac:dyDescent="0.25">
      <c r="B21" s="33">
        <v>330</v>
      </c>
      <c r="D21" s="9" t="s">
        <v>406</v>
      </c>
      <c r="E21" s="25" t="s">
        <v>409</v>
      </c>
      <c r="F21" s="48" t="s">
        <v>411</v>
      </c>
    </row>
    <row r="22" spans="2:6" ht="15.75" x14ac:dyDescent="0.25">
      <c r="B22" s="33">
        <v>331</v>
      </c>
      <c r="D22" s="9" t="s">
        <v>406</v>
      </c>
      <c r="E22" s="26" t="s">
        <v>410</v>
      </c>
      <c r="F22" s="48" t="s">
        <v>411</v>
      </c>
    </row>
    <row r="23" spans="2:6" ht="15.75" x14ac:dyDescent="0.25">
      <c r="B23" s="33">
        <v>332</v>
      </c>
      <c r="D23" s="9" t="s">
        <v>406</v>
      </c>
      <c r="E23" s="26"/>
      <c r="F23" s="48" t="s">
        <v>411</v>
      </c>
    </row>
    <row r="24" spans="2:6" ht="35.25" customHeight="1" x14ac:dyDescent="0.25">
      <c r="B24" s="33">
        <v>333</v>
      </c>
      <c r="D24" s="9" t="s">
        <v>407</v>
      </c>
      <c r="E24" s="26"/>
      <c r="F24" s="48" t="s">
        <v>411</v>
      </c>
    </row>
    <row r="25" spans="2:6" ht="15.75" x14ac:dyDescent="0.25">
      <c r="D25" s="35" t="s">
        <v>391</v>
      </c>
      <c r="E25" s="21"/>
      <c r="F25" s="5"/>
    </row>
    <row r="26" spans="2:6" ht="15.75" x14ac:dyDescent="0.25">
      <c r="B26" s="33">
        <v>334</v>
      </c>
      <c r="C26" s="36" t="s">
        <v>448</v>
      </c>
      <c r="D26" s="9" t="s">
        <v>387</v>
      </c>
      <c r="E26" s="86" t="s">
        <v>390</v>
      </c>
      <c r="F26" s="80" t="s">
        <v>391</v>
      </c>
    </row>
    <row r="27" spans="2:6" ht="15.75" x14ac:dyDescent="0.25">
      <c r="B27" s="33">
        <v>335</v>
      </c>
      <c r="C27" s="36" t="s">
        <v>449</v>
      </c>
      <c r="D27" s="9" t="s">
        <v>388</v>
      </c>
      <c r="E27" s="87"/>
      <c r="F27" s="81"/>
    </row>
    <row r="28" spans="2:6" ht="15.75" x14ac:dyDescent="0.25">
      <c r="B28" s="33">
        <v>336</v>
      </c>
      <c r="C28" s="36" t="s">
        <v>450</v>
      </c>
      <c r="D28" s="9" t="s">
        <v>389</v>
      </c>
      <c r="E28" s="88"/>
      <c r="F28" s="82"/>
    </row>
    <row r="29" spans="2:6" x14ac:dyDescent="0.25">
      <c r="C29" s="36"/>
      <c r="D29" s="35" t="s">
        <v>401</v>
      </c>
      <c r="E29" s="22"/>
    </row>
    <row r="30" spans="2:6" ht="45" x14ac:dyDescent="0.25">
      <c r="B30" s="33">
        <v>337</v>
      </c>
      <c r="C30" s="36"/>
      <c r="D30" s="15" t="s">
        <v>392</v>
      </c>
      <c r="E30" s="20" t="s">
        <v>396</v>
      </c>
      <c r="F30" s="77" t="s">
        <v>401</v>
      </c>
    </row>
    <row r="31" spans="2:6" ht="45" x14ac:dyDescent="0.25">
      <c r="B31" s="33">
        <v>338</v>
      </c>
      <c r="C31" s="36"/>
      <c r="D31" s="15" t="s">
        <v>392</v>
      </c>
      <c r="E31" s="20" t="s">
        <v>397</v>
      </c>
      <c r="F31" s="78"/>
    </row>
    <row r="32" spans="2:6" ht="18" x14ac:dyDescent="0.25">
      <c r="B32" s="33">
        <v>339</v>
      </c>
      <c r="C32" s="36"/>
      <c r="D32" s="16" t="s">
        <v>393</v>
      </c>
      <c r="E32" s="20" t="s">
        <v>398</v>
      </c>
      <c r="F32" s="78"/>
    </row>
    <row r="33" spans="2:6" ht="15.75" x14ac:dyDescent="0.25">
      <c r="B33" s="33">
        <v>340</v>
      </c>
      <c r="C33" s="36"/>
      <c r="D33" s="15" t="s">
        <v>388</v>
      </c>
      <c r="E33" s="20" t="s">
        <v>398</v>
      </c>
      <c r="F33" s="78"/>
    </row>
    <row r="34" spans="2:6" ht="15.75" x14ac:dyDescent="0.25">
      <c r="B34" s="33">
        <v>341</v>
      </c>
      <c r="C34" s="36"/>
      <c r="D34" s="17" t="s">
        <v>394</v>
      </c>
      <c r="E34" s="20" t="s">
        <v>399</v>
      </c>
      <c r="F34" s="78"/>
    </row>
    <row r="35" spans="2:6" ht="18" x14ac:dyDescent="0.25">
      <c r="B35" s="33">
        <v>342</v>
      </c>
      <c r="C35" s="36"/>
      <c r="D35" s="18" t="s">
        <v>395</v>
      </c>
      <c r="E35" s="20" t="s">
        <v>400</v>
      </c>
      <c r="F35" s="78"/>
    </row>
    <row r="36" spans="2:6" ht="18" x14ac:dyDescent="0.25">
      <c r="B36" s="33">
        <v>343</v>
      </c>
      <c r="C36" s="36"/>
      <c r="D36" s="19" t="s">
        <v>387</v>
      </c>
      <c r="E36" s="20" t="s">
        <v>398</v>
      </c>
      <c r="F36" s="78"/>
    </row>
    <row r="37" spans="2:6" ht="18" x14ac:dyDescent="0.25">
      <c r="B37" s="33">
        <v>344</v>
      </c>
      <c r="C37" s="36"/>
      <c r="D37" s="18" t="s">
        <v>402</v>
      </c>
      <c r="E37" s="20" t="s">
        <v>397</v>
      </c>
      <c r="F37" s="78"/>
    </row>
    <row r="38" spans="2:6" ht="18" x14ac:dyDescent="0.25">
      <c r="B38" s="33">
        <v>345</v>
      </c>
      <c r="C38" s="36"/>
      <c r="D38" s="19" t="s">
        <v>403</v>
      </c>
      <c r="E38" s="20" t="s">
        <v>396</v>
      </c>
      <c r="F38" s="78"/>
    </row>
    <row r="39" spans="2:6" ht="15.75" x14ac:dyDescent="0.25">
      <c r="B39" s="33">
        <v>346</v>
      </c>
      <c r="C39" s="36"/>
      <c r="D39" s="20" t="s">
        <v>388</v>
      </c>
      <c r="E39" s="20" t="s">
        <v>397</v>
      </c>
      <c r="F39" s="78"/>
    </row>
    <row r="40" spans="2:6" ht="15.75" x14ac:dyDescent="0.25">
      <c r="B40" s="33">
        <v>347</v>
      </c>
      <c r="C40" s="36"/>
      <c r="D40" s="20" t="s">
        <v>404</v>
      </c>
      <c r="E40" s="20" t="s">
        <v>396</v>
      </c>
      <c r="F40" s="79"/>
    </row>
    <row r="41" spans="2:6" x14ac:dyDescent="0.25">
      <c r="C41" s="36"/>
      <c r="E41" s="22"/>
    </row>
    <row r="42" spans="2:6" x14ac:dyDescent="0.25">
      <c r="C42" s="36"/>
      <c r="D42" s="35" t="s">
        <v>421</v>
      </c>
      <c r="E42" s="22"/>
    </row>
    <row r="43" spans="2:6" x14ac:dyDescent="0.25">
      <c r="B43" s="33">
        <v>348</v>
      </c>
      <c r="C43" s="36"/>
      <c r="D43" s="23" t="s">
        <v>412</v>
      </c>
      <c r="E43" s="83" t="s">
        <v>418</v>
      </c>
      <c r="F43" s="77" t="s">
        <v>421</v>
      </c>
    </row>
    <row r="44" spans="2:6" x14ac:dyDescent="0.25">
      <c r="B44" s="33">
        <v>349</v>
      </c>
      <c r="C44" s="36"/>
      <c r="D44" s="23" t="s">
        <v>387</v>
      </c>
      <c r="E44" s="84"/>
      <c r="F44" s="78"/>
    </row>
    <row r="45" spans="2:6" x14ac:dyDescent="0.25">
      <c r="B45" s="33">
        <v>350</v>
      </c>
      <c r="C45" s="36"/>
      <c r="D45" s="23" t="s">
        <v>413</v>
      </c>
      <c r="E45" s="84"/>
      <c r="F45" s="78"/>
    </row>
    <row r="46" spans="2:6" x14ac:dyDescent="0.25">
      <c r="B46" s="33">
        <v>351</v>
      </c>
      <c r="C46" s="36"/>
      <c r="D46" s="23" t="s">
        <v>414</v>
      </c>
      <c r="E46" s="85"/>
      <c r="F46" s="78"/>
    </row>
    <row r="47" spans="2:6" x14ac:dyDescent="0.25">
      <c r="B47" s="33">
        <v>352</v>
      </c>
      <c r="C47" s="36"/>
      <c r="D47" s="23" t="s">
        <v>412</v>
      </c>
      <c r="E47" s="83" t="s">
        <v>419</v>
      </c>
      <c r="F47" s="78"/>
    </row>
    <row r="48" spans="2:6" x14ac:dyDescent="0.25">
      <c r="B48" s="33">
        <v>353</v>
      </c>
      <c r="C48" s="36"/>
      <c r="D48" s="23" t="s">
        <v>387</v>
      </c>
      <c r="E48" s="84"/>
      <c r="F48" s="78"/>
    </row>
    <row r="49" spans="2:6" x14ac:dyDescent="0.25">
      <c r="B49" s="33">
        <v>354</v>
      </c>
      <c r="C49" s="36"/>
      <c r="D49" s="23" t="s">
        <v>415</v>
      </c>
      <c r="E49" s="84"/>
      <c r="F49" s="78"/>
    </row>
    <row r="50" spans="2:6" x14ac:dyDescent="0.25">
      <c r="B50" s="33">
        <v>355</v>
      </c>
      <c r="C50" s="36"/>
      <c r="D50" s="23" t="s">
        <v>414</v>
      </c>
      <c r="E50" s="84"/>
      <c r="F50" s="78"/>
    </row>
    <row r="51" spans="2:6" x14ac:dyDescent="0.25">
      <c r="B51" s="33">
        <v>356</v>
      </c>
      <c r="C51" s="36"/>
      <c r="D51" s="23" t="s">
        <v>416</v>
      </c>
      <c r="E51" s="85"/>
      <c r="F51" s="78"/>
    </row>
    <row r="52" spans="2:6" x14ac:dyDescent="0.25">
      <c r="B52" s="33">
        <v>357</v>
      </c>
      <c r="C52" s="36"/>
      <c r="D52" s="23" t="s">
        <v>412</v>
      </c>
      <c r="E52" s="83" t="s">
        <v>420</v>
      </c>
      <c r="F52" s="78"/>
    </row>
    <row r="53" spans="2:6" x14ac:dyDescent="0.25">
      <c r="B53" s="33">
        <v>358</v>
      </c>
      <c r="C53" s="36"/>
      <c r="D53" s="23" t="s">
        <v>387</v>
      </c>
      <c r="E53" s="84"/>
      <c r="F53" s="78"/>
    </row>
    <row r="54" spans="2:6" x14ac:dyDescent="0.25">
      <c r="B54" s="33">
        <v>359</v>
      </c>
      <c r="C54" s="36"/>
      <c r="D54" s="23" t="s">
        <v>414</v>
      </c>
      <c r="E54" s="84"/>
      <c r="F54" s="78"/>
    </row>
    <row r="55" spans="2:6" x14ac:dyDescent="0.25">
      <c r="B55" s="33">
        <v>360</v>
      </c>
      <c r="C55" s="36"/>
      <c r="D55" s="23" t="s">
        <v>417</v>
      </c>
      <c r="E55" s="85"/>
      <c r="F55" s="79"/>
    </row>
    <row r="56" spans="2:6" x14ac:dyDescent="0.25">
      <c r="C56" s="36"/>
      <c r="D56" s="35" t="s">
        <v>427</v>
      </c>
      <c r="E56" s="22"/>
    </row>
    <row r="57" spans="2:6" ht="36" x14ac:dyDescent="0.25">
      <c r="B57" s="33">
        <v>361</v>
      </c>
      <c r="C57" s="36" t="s">
        <v>451</v>
      </c>
      <c r="D57" s="28" t="s">
        <v>422</v>
      </c>
      <c r="E57" s="74" t="s">
        <v>426</v>
      </c>
      <c r="F57" s="77" t="s">
        <v>427</v>
      </c>
    </row>
    <row r="58" spans="2:6" ht="18" x14ac:dyDescent="0.25">
      <c r="B58" s="33">
        <v>362</v>
      </c>
      <c r="C58" s="36">
        <v>14521</v>
      </c>
      <c r="D58" s="28" t="s">
        <v>423</v>
      </c>
      <c r="E58" s="75"/>
      <c r="F58" s="78"/>
    </row>
    <row r="59" spans="2:6" ht="18" x14ac:dyDescent="0.35">
      <c r="B59" s="33">
        <v>363</v>
      </c>
      <c r="C59" s="36" t="s">
        <v>452</v>
      </c>
      <c r="D59" s="29" t="s">
        <v>425</v>
      </c>
      <c r="E59" s="75"/>
      <c r="F59" s="78"/>
    </row>
    <row r="60" spans="2:6" ht="36" x14ac:dyDescent="0.25">
      <c r="B60" s="33">
        <v>364</v>
      </c>
      <c r="C60" s="36" t="s">
        <v>453</v>
      </c>
      <c r="D60" s="24" t="s">
        <v>424</v>
      </c>
      <c r="E60" s="76"/>
      <c r="F60" s="79"/>
    </row>
    <row r="61" spans="2:6" x14ac:dyDescent="0.25">
      <c r="C61" s="36"/>
      <c r="D61" s="35" t="s">
        <v>438</v>
      </c>
    </row>
    <row r="62" spans="2:6" x14ac:dyDescent="0.25">
      <c r="B62" s="33">
        <v>365</v>
      </c>
      <c r="C62" s="37">
        <v>7494</v>
      </c>
      <c r="D62" s="27" t="s">
        <v>388</v>
      </c>
      <c r="E62" s="74" t="s">
        <v>430</v>
      </c>
      <c r="F62" s="77" t="s">
        <v>438</v>
      </c>
    </row>
    <row r="63" spans="2:6" x14ac:dyDescent="0.25">
      <c r="B63" s="33">
        <v>366</v>
      </c>
      <c r="C63" s="37">
        <v>7225</v>
      </c>
      <c r="D63" s="27" t="s">
        <v>387</v>
      </c>
      <c r="E63" s="75"/>
      <c r="F63" s="78"/>
    </row>
    <row r="64" spans="2:6" x14ac:dyDescent="0.25">
      <c r="B64" s="33">
        <v>367</v>
      </c>
      <c r="C64" s="38">
        <v>30110</v>
      </c>
      <c r="D64" s="27" t="s">
        <v>428</v>
      </c>
      <c r="E64" s="75"/>
      <c r="F64" s="78"/>
    </row>
    <row r="65" spans="2:6" x14ac:dyDescent="0.25">
      <c r="B65" s="33">
        <v>368</v>
      </c>
      <c r="C65" s="38">
        <v>49110</v>
      </c>
      <c r="D65" s="27" t="s">
        <v>429</v>
      </c>
      <c r="E65" s="76"/>
      <c r="F65" s="78"/>
    </row>
    <row r="66" spans="2:6" x14ac:dyDescent="0.25">
      <c r="B66" s="33">
        <v>369</v>
      </c>
      <c r="C66" s="38">
        <v>7156</v>
      </c>
      <c r="D66" s="27" t="s">
        <v>388</v>
      </c>
      <c r="E66" s="74" t="s">
        <v>433</v>
      </c>
      <c r="F66" s="78"/>
    </row>
    <row r="67" spans="2:6" x14ac:dyDescent="0.25">
      <c r="B67" s="33">
        <v>370</v>
      </c>
      <c r="C67" s="37">
        <v>50815</v>
      </c>
      <c r="D67" s="27" t="s">
        <v>389</v>
      </c>
      <c r="E67" s="75"/>
      <c r="F67" s="78"/>
    </row>
    <row r="68" spans="2:6" x14ac:dyDescent="0.25">
      <c r="B68" s="33">
        <v>371</v>
      </c>
      <c r="C68" s="38">
        <v>7236</v>
      </c>
      <c r="D68" s="27" t="s">
        <v>431</v>
      </c>
      <c r="E68" s="75"/>
      <c r="F68" s="78"/>
    </row>
    <row r="69" spans="2:6" x14ac:dyDescent="0.25">
      <c r="B69" s="33">
        <v>372</v>
      </c>
      <c r="C69" s="38">
        <v>49752</v>
      </c>
      <c r="D69" s="27" t="s">
        <v>432</v>
      </c>
      <c r="E69" s="76"/>
      <c r="F69" s="78"/>
    </row>
    <row r="70" spans="2:6" x14ac:dyDescent="0.25">
      <c r="B70" s="33">
        <v>373</v>
      </c>
      <c r="C70" s="38">
        <v>17785</v>
      </c>
      <c r="D70" s="27" t="s">
        <v>434</v>
      </c>
      <c r="E70" s="74" t="s">
        <v>437</v>
      </c>
      <c r="F70" s="78"/>
    </row>
    <row r="71" spans="2:6" x14ac:dyDescent="0.25">
      <c r="B71" s="33">
        <v>374</v>
      </c>
      <c r="C71" s="37">
        <v>45624</v>
      </c>
      <c r="D71" s="27" t="s">
        <v>435</v>
      </c>
      <c r="E71" s="75"/>
      <c r="F71" s="78"/>
    </row>
    <row r="72" spans="2:6" x14ac:dyDescent="0.25">
      <c r="B72" s="33">
        <v>375</v>
      </c>
      <c r="C72" s="37">
        <v>51889</v>
      </c>
      <c r="D72" s="27" t="s">
        <v>436</v>
      </c>
      <c r="E72" s="75"/>
      <c r="F72" s="78"/>
    </row>
    <row r="73" spans="2:6" x14ac:dyDescent="0.25">
      <c r="B73" s="33">
        <v>376</v>
      </c>
      <c r="C73" s="38">
        <v>7239</v>
      </c>
      <c r="D73" s="27" t="s">
        <v>387</v>
      </c>
      <c r="E73" s="75"/>
      <c r="F73" s="78"/>
    </row>
    <row r="74" spans="2:6" x14ac:dyDescent="0.25">
      <c r="B74" s="33">
        <v>377</v>
      </c>
      <c r="C74" s="37">
        <v>53029</v>
      </c>
      <c r="D74" s="27" t="s">
        <v>387</v>
      </c>
      <c r="E74" s="75"/>
      <c r="F74" s="78"/>
    </row>
    <row r="75" spans="2:6" x14ac:dyDescent="0.25">
      <c r="B75" s="33">
        <v>378</v>
      </c>
      <c r="C75" s="37">
        <v>53030</v>
      </c>
      <c r="D75" s="27" t="s">
        <v>387</v>
      </c>
      <c r="E75" s="76"/>
      <c r="F75" s="79"/>
    </row>
    <row r="76" spans="2:6" x14ac:dyDescent="0.25">
      <c r="C76" s="36"/>
      <c r="D76" s="35" t="s">
        <v>447</v>
      </c>
    </row>
    <row r="77" spans="2:6" x14ac:dyDescent="0.25">
      <c r="B77" s="33">
        <v>379</v>
      </c>
      <c r="C77" s="36"/>
      <c r="D77" s="30" t="s">
        <v>439</v>
      </c>
      <c r="E77" s="74" t="s">
        <v>443</v>
      </c>
      <c r="F77" s="77" t="s">
        <v>444</v>
      </c>
    </row>
    <row r="78" spans="2:6" x14ac:dyDescent="0.25">
      <c r="B78" s="33">
        <v>380</v>
      </c>
      <c r="C78" s="36"/>
      <c r="D78" s="30" t="s">
        <v>440</v>
      </c>
      <c r="E78" s="75"/>
      <c r="F78" s="78"/>
    </row>
    <row r="79" spans="2:6" x14ac:dyDescent="0.25">
      <c r="B79" s="33">
        <v>381</v>
      </c>
      <c r="C79" s="36"/>
      <c r="D79" s="30" t="s">
        <v>441</v>
      </c>
      <c r="E79" s="75"/>
      <c r="F79" s="78"/>
    </row>
    <row r="80" spans="2:6" x14ac:dyDescent="0.25">
      <c r="B80" s="33">
        <v>382</v>
      </c>
      <c r="C80" s="36"/>
      <c r="D80" s="30" t="s">
        <v>442</v>
      </c>
      <c r="E80" s="76"/>
      <c r="F80" s="79"/>
    </row>
  </sheetData>
  <autoFilter ref="B1:F40"/>
  <mergeCells count="19">
    <mergeCell ref="E3:E6"/>
    <mergeCell ref="E7:E10"/>
    <mergeCell ref="E11:E14"/>
    <mergeCell ref="E15:E18"/>
    <mergeCell ref="E26:E28"/>
    <mergeCell ref="F26:F28"/>
    <mergeCell ref="F30:F40"/>
    <mergeCell ref="E43:E46"/>
    <mergeCell ref="F43:F55"/>
    <mergeCell ref="E47:E51"/>
    <mergeCell ref="E52:E55"/>
    <mergeCell ref="E77:E80"/>
    <mergeCell ref="F77:F80"/>
    <mergeCell ref="E57:E60"/>
    <mergeCell ref="F57:F60"/>
    <mergeCell ref="E62:E65"/>
    <mergeCell ref="F62:F75"/>
    <mergeCell ref="E66:E69"/>
    <mergeCell ref="E70:E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1" sqref="B1"/>
    </sheetView>
  </sheetViews>
  <sheetFormatPr defaultRowHeight="15" x14ac:dyDescent="0.25"/>
  <cols>
    <col min="1" max="1" width="30.7109375" customWidth="1"/>
    <col min="2" max="2" width="13.42578125" style="52" customWidth="1"/>
    <col min="3" max="3" width="11.5703125" style="52" customWidth="1"/>
    <col min="4" max="4" width="11.7109375" style="52" customWidth="1"/>
    <col min="5" max="5" width="6.28515625" style="52" customWidth="1"/>
    <col min="6" max="6" width="11.7109375" style="52" customWidth="1"/>
    <col min="7" max="7" width="8.140625" style="52" customWidth="1"/>
    <col min="8" max="10" width="9.140625" style="52"/>
  </cols>
  <sheetData>
    <row r="1" spans="1:10" ht="50.25" customHeight="1" x14ac:dyDescent="0.25">
      <c r="A1" s="63" t="s">
        <v>458</v>
      </c>
      <c r="B1" s="63" t="s">
        <v>3</v>
      </c>
      <c r="C1" s="63" t="s">
        <v>487</v>
      </c>
      <c r="D1" s="63" t="s">
        <v>488</v>
      </c>
      <c r="E1" s="63" t="s">
        <v>401</v>
      </c>
      <c r="F1" s="63" t="s">
        <v>421</v>
      </c>
      <c r="G1" s="63" t="s">
        <v>427</v>
      </c>
      <c r="H1" s="63" t="s">
        <v>438</v>
      </c>
      <c r="I1" s="63" t="s">
        <v>447</v>
      </c>
      <c r="J1" s="63" t="s">
        <v>506</v>
      </c>
    </row>
    <row r="2" spans="1:10" x14ac:dyDescent="0.25">
      <c r="A2" s="30" t="s">
        <v>481</v>
      </c>
      <c r="B2" s="57">
        <v>40</v>
      </c>
      <c r="C2" s="51">
        <v>4</v>
      </c>
      <c r="D2" s="51">
        <v>1</v>
      </c>
      <c r="E2" s="51">
        <v>4</v>
      </c>
      <c r="F2" s="51">
        <v>3</v>
      </c>
      <c r="G2" s="51">
        <v>1</v>
      </c>
      <c r="H2" s="51">
        <v>2</v>
      </c>
      <c r="I2" s="51">
        <v>1</v>
      </c>
      <c r="J2" s="57">
        <f>C2+D2+E2+F2+G2+H2+I2</f>
        <v>16</v>
      </c>
    </row>
    <row r="3" spans="1:10" x14ac:dyDescent="0.25">
      <c r="A3" s="30" t="s">
        <v>459</v>
      </c>
      <c r="B3" s="57">
        <v>40</v>
      </c>
      <c r="C3" s="51">
        <v>2</v>
      </c>
      <c r="D3" s="51"/>
      <c r="E3" s="51"/>
      <c r="F3" s="51">
        <v>3</v>
      </c>
      <c r="G3" s="51"/>
      <c r="H3" s="51"/>
      <c r="I3" s="51"/>
      <c r="J3" s="57">
        <f t="shared" ref="J3:J38" si="0">C3+D3+E3+F3+G3+H3+I3</f>
        <v>5</v>
      </c>
    </row>
    <row r="4" spans="1:10" x14ac:dyDescent="0.25">
      <c r="A4" s="30" t="s">
        <v>387</v>
      </c>
      <c r="B4" s="57">
        <v>78</v>
      </c>
      <c r="C4" s="51">
        <v>4</v>
      </c>
      <c r="D4" s="51">
        <v>1</v>
      </c>
      <c r="E4" s="51">
        <v>7</v>
      </c>
      <c r="F4" s="51">
        <v>3</v>
      </c>
      <c r="G4" s="51">
        <v>2</v>
      </c>
      <c r="H4" s="51">
        <v>5</v>
      </c>
      <c r="I4" s="51">
        <v>1</v>
      </c>
      <c r="J4" s="57">
        <f t="shared" si="0"/>
        <v>23</v>
      </c>
    </row>
    <row r="5" spans="1:10" x14ac:dyDescent="0.25">
      <c r="A5" s="30" t="s">
        <v>455</v>
      </c>
      <c r="B5" s="57">
        <v>11</v>
      </c>
      <c r="C5" s="51"/>
      <c r="D5" s="51"/>
      <c r="E5" s="51"/>
      <c r="F5" s="51"/>
      <c r="G5" s="51"/>
      <c r="H5" s="51"/>
      <c r="I5" s="51"/>
      <c r="J5" s="57">
        <f t="shared" si="0"/>
        <v>0</v>
      </c>
    </row>
    <row r="6" spans="1:10" x14ac:dyDescent="0.25">
      <c r="A6" s="30" t="s">
        <v>457</v>
      </c>
      <c r="B6" s="57">
        <v>12</v>
      </c>
      <c r="C6" s="51">
        <v>2</v>
      </c>
      <c r="D6" s="51"/>
      <c r="E6" s="51">
        <v>2</v>
      </c>
      <c r="F6" s="51">
        <v>3</v>
      </c>
      <c r="G6" s="51">
        <v>1</v>
      </c>
      <c r="H6" s="51">
        <v>1</v>
      </c>
      <c r="I6" s="51">
        <v>1</v>
      </c>
      <c r="J6" s="57">
        <f t="shared" si="0"/>
        <v>10</v>
      </c>
    </row>
    <row r="7" spans="1:10" x14ac:dyDescent="0.25">
      <c r="A7" s="30" t="s">
        <v>485</v>
      </c>
      <c r="B7" s="57">
        <v>11</v>
      </c>
      <c r="C7" s="51">
        <v>2</v>
      </c>
      <c r="D7" s="51"/>
      <c r="E7" s="51">
        <v>2</v>
      </c>
      <c r="F7" s="51">
        <v>3</v>
      </c>
      <c r="G7" s="51">
        <v>1</v>
      </c>
      <c r="H7" s="51">
        <v>1</v>
      </c>
      <c r="I7" s="51">
        <v>1</v>
      </c>
      <c r="J7" s="57">
        <f t="shared" si="0"/>
        <v>10</v>
      </c>
    </row>
    <row r="8" spans="1:10" x14ac:dyDescent="0.25">
      <c r="A8" s="30" t="s">
        <v>471</v>
      </c>
      <c r="B8" s="57">
        <v>3</v>
      </c>
      <c r="C8" s="51"/>
      <c r="D8" s="51"/>
      <c r="E8" s="51"/>
      <c r="F8" s="51"/>
      <c r="G8" s="51"/>
      <c r="H8" s="51"/>
      <c r="I8" s="51"/>
      <c r="J8" s="57">
        <f t="shared" si="0"/>
        <v>0</v>
      </c>
    </row>
    <row r="9" spans="1:10" x14ac:dyDescent="0.25">
      <c r="A9" s="30" t="s">
        <v>389</v>
      </c>
      <c r="B9" s="57">
        <v>28</v>
      </c>
      <c r="C9" s="51">
        <v>7</v>
      </c>
      <c r="D9" s="51">
        <v>1</v>
      </c>
      <c r="E9" s="51">
        <v>1</v>
      </c>
      <c r="F9" s="51"/>
      <c r="G9" s="51"/>
      <c r="H9" s="51"/>
      <c r="I9" s="51"/>
      <c r="J9" s="57">
        <f t="shared" si="0"/>
        <v>9</v>
      </c>
    </row>
    <row r="10" spans="1:10" x14ac:dyDescent="0.25">
      <c r="A10" s="30" t="s">
        <v>513</v>
      </c>
      <c r="B10" s="57">
        <v>12</v>
      </c>
      <c r="C10" s="51"/>
      <c r="D10" s="51"/>
      <c r="E10" s="51"/>
      <c r="F10" s="51">
        <v>1</v>
      </c>
      <c r="G10" s="51">
        <v>1</v>
      </c>
      <c r="H10" s="51">
        <v>1</v>
      </c>
      <c r="I10" s="51"/>
      <c r="J10" s="57">
        <f t="shared" si="0"/>
        <v>3</v>
      </c>
    </row>
    <row r="11" spans="1:10" x14ac:dyDescent="0.25">
      <c r="A11" s="30" t="s">
        <v>472</v>
      </c>
      <c r="B11" s="57">
        <v>0</v>
      </c>
      <c r="C11" s="51"/>
      <c r="D11" s="51"/>
      <c r="E11" s="51">
        <v>1</v>
      </c>
      <c r="F11" s="51"/>
      <c r="G11" s="51"/>
      <c r="H11" s="51"/>
      <c r="I11" s="51"/>
      <c r="J11" s="57">
        <f t="shared" si="0"/>
        <v>1</v>
      </c>
    </row>
    <row r="12" spans="1:10" x14ac:dyDescent="0.25">
      <c r="A12" s="30" t="s">
        <v>489</v>
      </c>
      <c r="B12" s="57">
        <v>0</v>
      </c>
      <c r="C12" s="51"/>
      <c r="D12" s="51"/>
      <c r="E12" s="51">
        <v>1</v>
      </c>
      <c r="F12" s="51"/>
      <c r="G12" s="51"/>
      <c r="H12" s="51"/>
      <c r="I12" s="51"/>
      <c r="J12" s="57">
        <f t="shared" si="0"/>
        <v>1</v>
      </c>
    </row>
    <row r="13" spans="1:10" x14ac:dyDescent="0.25">
      <c r="A13" s="30" t="s">
        <v>456</v>
      </c>
      <c r="B13" s="57">
        <v>18</v>
      </c>
      <c r="C13" s="51"/>
      <c r="D13" s="51"/>
      <c r="E13" s="51"/>
      <c r="F13" s="51"/>
      <c r="G13" s="51"/>
      <c r="H13" s="51">
        <v>1</v>
      </c>
      <c r="I13" s="51"/>
      <c r="J13" s="57">
        <f t="shared" si="0"/>
        <v>1</v>
      </c>
    </row>
    <row r="14" spans="1:10" x14ac:dyDescent="0.25">
      <c r="A14" s="30" t="s">
        <v>464</v>
      </c>
      <c r="B14" s="57">
        <v>1</v>
      </c>
      <c r="C14" s="51"/>
      <c r="D14" s="51"/>
      <c r="E14" s="51"/>
      <c r="F14" s="51"/>
      <c r="G14" s="51"/>
      <c r="H14" s="51">
        <v>1</v>
      </c>
      <c r="I14" s="51"/>
      <c r="J14" s="57">
        <f t="shared" si="0"/>
        <v>1</v>
      </c>
    </row>
    <row r="15" spans="1:10" x14ac:dyDescent="0.25">
      <c r="A15" s="30" t="s">
        <v>484</v>
      </c>
      <c r="B15" s="57">
        <v>1</v>
      </c>
      <c r="C15" s="51"/>
      <c r="D15" s="51"/>
      <c r="E15" s="51"/>
      <c r="F15" s="51"/>
      <c r="G15" s="51"/>
      <c r="H15" s="51"/>
      <c r="I15" s="51"/>
      <c r="J15" s="57">
        <f t="shared" si="0"/>
        <v>0</v>
      </c>
    </row>
    <row r="16" spans="1:10" x14ac:dyDescent="0.25">
      <c r="A16" s="30" t="s">
        <v>478</v>
      </c>
      <c r="B16" s="57">
        <v>1</v>
      </c>
      <c r="C16" s="51"/>
      <c r="D16" s="51"/>
      <c r="E16" s="51"/>
      <c r="F16" s="51"/>
      <c r="G16" s="51"/>
      <c r="H16" s="51"/>
      <c r="I16" s="51"/>
      <c r="J16" s="57">
        <f t="shared" si="0"/>
        <v>0</v>
      </c>
    </row>
    <row r="17" spans="1:10" x14ac:dyDescent="0.25">
      <c r="A17" s="30" t="s">
        <v>474</v>
      </c>
      <c r="B17" s="57">
        <v>1</v>
      </c>
      <c r="C17" s="51"/>
      <c r="D17" s="51"/>
      <c r="E17" s="51"/>
      <c r="F17" s="51"/>
      <c r="G17" s="51"/>
      <c r="H17" s="51"/>
      <c r="I17" s="51"/>
      <c r="J17" s="57">
        <f t="shared" si="0"/>
        <v>0</v>
      </c>
    </row>
    <row r="18" spans="1:10" x14ac:dyDescent="0.25">
      <c r="A18" s="30" t="s">
        <v>475</v>
      </c>
      <c r="B18" s="57">
        <v>3</v>
      </c>
      <c r="C18" s="51"/>
      <c r="D18" s="51"/>
      <c r="E18" s="51"/>
      <c r="F18" s="51"/>
      <c r="G18" s="51"/>
      <c r="H18" s="51"/>
      <c r="I18" s="51"/>
      <c r="J18" s="57">
        <f t="shared" si="0"/>
        <v>0</v>
      </c>
    </row>
    <row r="19" spans="1:10" x14ac:dyDescent="0.25">
      <c r="A19" s="30" t="s">
        <v>486</v>
      </c>
      <c r="B19" s="57">
        <v>5</v>
      </c>
      <c r="C19" s="51"/>
      <c r="D19" s="51"/>
      <c r="E19" s="51"/>
      <c r="F19" s="51"/>
      <c r="G19" s="51"/>
      <c r="H19" s="51"/>
      <c r="I19" s="51"/>
      <c r="J19" s="57">
        <f t="shared" si="0"/>
        <v>0</v>
      </c>
    </row>
    <row r="20" spans="1:10" x14ac:dyDescent="0.25">
      <c r="A20" s="30" t="s">
        <v>462</v>
      </c>
      <c r="B20" s="57">
        <v>3</v>
      </c>
      <c r="C20" s="51"/>
      <c r="D20" s="51"/>
      <c r="E20" s="51"/>
      <c r="F20" s="51"/>
      <c r="G20" s="51"/>
      <c r="H20" s="51"/>
      <c r="I20" s="51"/>
      <c r="J20" s="57">
        <f t="shared" si="0"/>
        <v>0</v>
      </c>
    </row>
    <row r="21" spans="1:10" x14ac:dyDescent="0.25">
      <c r="A21" s="30" t="s">
        <v>480</v>
      </c>
      <c r="B21" s="57">
        <v>1</v>
      </c>
      <c r="C21" s="51"/>
      <c r="D21" s="51"/>
      <c r="E21" s="51"/>
      <c r="F21" s="51"/>
      <c r="G21" s="51"/>
      <c r="H21" s="51"/>
      <c r="I21" s="51"/>
      <c r="J21" s="57">
        <f t="shared" si="0"/>
        <v>0</v>
      </c>
    </row>
    <row r="22" spans="1:10" x14ac:dyDescent="0.25">
      <c r="A22" s="30" t="s">
        <v>514</v>
      </c>
      <c r="B22" s="57">
        <v>2</v>
      </c>
      <c r="C22" s="51"/>
      <c r="D22" s="51"/>
      <c r="E22" s="51"/>
      <c r="F22" s="51"/>
      <c r="G22" s="51"/>
      <c r="H22" s="51"/>
      <c r="I22" s="51"/>
      <c r="J22" s="57">
        <f t="shared" si="0"/>
        <v>0</v>
      </c>
    </row>
    <row r="23" spans="1:10" x14ac:dyDescent="0.25">
      <c r="A23" s="30" t="s">
        <v>476</v>
      </c>
      <c r="B23" s="57">
        <v>8</v>
      </c>
      <c r="C23" s="51"/>
      <c r="D23" s="51"/>
      <c r="E23" s="51"/>
      <c r="F23" s="51"/>
      <c r="G23" s="51"/>
      <c r="H23" s="51"/>
      <c r="I23" s="51"/>
      <c r="J23" s="57">
        <f t="shared" si="0"/>
        <v>0</v>
      </c>
    </row>
    <row r="24" spans="1:10" x14ac:dyDescent="0.25">
      <c r="A24" s="30" t="s">
        <v>479</v>
      </c>
      <c r="B24" s="57">
        <v>5</v>
      </c>
      <c r="C24" s="51"/>
      <c r="D24" s="51"/>
      <c r="E24" s="51"/>
      <c r="F24" s="51"/>
      <c r="G24" s="51"/>
      <c r="H24" s="51"/>
      <c r="I24" s="51"/>
      <c r="J24" s="57">
        <f t="shared" si="0"/>
        <v>0</v>
      </c>
    </row>
    <row r="25" spans="1:10" x14ac:dyDescent="0.25">
      <c r="A25" s="30" t="s">
        <v>463</v>
      </c>
      <c r="B25" s="57">
        <v>2</v>
      </c>
      <c r="C25" s="51"/>
      <c r="D25" s="51"/>
      <c r="E25" s="51"/>
      <c r="F25" s="51"/>
      <c r="G25" s="51"/>
      <c r="H25" s="51"/>
      <c r="I25" s="51"/>
      <c r="J25" s="57">
        <f t="shared" si="0"/>
        <v>0</v>
      </c>
    </row>
    <row r="26" spans="1:10" x14ac:dyDescent="0.25">
      <c r="A26" s="30" t="s">
        <v>466</v>
      </c>
      <c r="B26" s="57">
        <v>1</v>
      </c>
      <c r="C26" s="51"/>
      <c r="D26" s="51"/>
      <c r="E26" s="51"/>
      <c r="F26" s="51"/>
      <c r="G26" s="51"/>
      <c r="H26" s="51"/>
      <c r="I26" s="51"/>
      <c r="J26" s="57">
        <f t="shared" si="0"/>
        <v>0</v>
      </c>
    </row>
    <row r="27" spans="1:10" x14ac:dyDescent="0.25">
      <c r="A27" s="30" t="s">
        <v>467</v>
      </c>
      <c r="B27" s="57">
        <v>1</v>
      </c>
      <c r="C27" s="51"/>
      <c r="D27" s="51"/>
      <c r="E27" s="51"/>
      <c r="F27" s="51"/>
      <c r="G27" s="51"/>
      <c r="H27" s="51"/>
      <c r="I27" s="51"/>
      <c r="J27" s="57">
        <f t="shared" si="0"/>
        <v>0</v>
      </c>
    </row>
    <row r="28" spans="1:10" x14ac:dyDescent="0.25">
      <c r="A28" s="30" t="s">
        <v>473</v>
      </c>
      <c r="B28" s="57">
        <v>3</v>
      </c>
      <c r="C28" s="51"/>
      <c r="D28" s="51"/>
      <c r="E28" s="51"/>
      <c r="F28" s="51"/>
      <c r="G28" s="51"/>
      <c r="H28" s="51"/>
      <c r="I28" s="51"/>
      <c r="J28" s="57">
        <f t="shared" si="0"/>
        <v>0</v>
      </c>
    </row>
    <row r="29" spans="1:10" x14ac:dyDescent="0.25">
      <c r="A29" s="30" t="s">
        <v>477</v>
      </c>
      <c r="B29" s="57">
        <v>2</v>
      </c>
      <c r="C29" s="51"/>
      <c r="D29" s="51"/>
      <c r="E29" s="51"/>
      <c r="F29" s="51"/>
      <c r="G29" s="51"/>
      <c r="H29" s="51"/>
      <c r="I29" s="51"/>
      <c r="J29" s="57">
        <f t="shared" si="0"/>
        <v>0</v>
      </c>
    </row>
    <row r="30" spans="1:10" x14ac:dyDescent="0.25">
      <c r="A30" s="30" t="s">
        <v>432</v>
      </c>
      <c r="B30" s="57">
        <v>0</v>
      </c>
      <c r="C30" s="51"/>
      <c r="D30" s="51"/>
      <c r="E30" s="51"/>
      <c r="F30" s="51"/>
      <c r="G30" s="51"/>
      <c r="H30" s="51">
        <v>1</v>
      </c>
      <c r="I30" s="51"/>
      <c r="J30" s="57">
        <f t="shared" si="0"/>
        <v>1</v>
      </c>
    </row>
    <row r="31" spans="1:10" x14ac:dyDescent="0.25">
      <c r="A31" s="59" t="s">
        <v>482</v>
      </c>
      <c r="B31" s="57">
        <v>3</v>
      </c>
      <c r="C31" s="51"/>
      <c r="D31" s="51"/>
      <c r="E31" s="51"/>
      <c r="F31" s="51"/>
      <c r="G31" s="51"/>
      <c r="H31" s="51"/>
      <c r="I31" s="51"/>
      <c r="J31" s="57">
        <f t="shared" si="0"/>
        <v>0</v>
      </c>
    </row>
    <row r="32" spans="1:10" x14ac:dyDescent="0.25">
      <c r="A32" s="59" t="s">
        <v>483</v>
      </c>
      <c r="B32" s="57">
        <v>1</v>
      </c>
      <c r="C32" s="51"/>
      <c r="D32" s="51"/>
      <c r="E32" s="51"/>
      <c r="F32" s="51"/>
      <c r="G32" s="51"/>
      <c r="H32" s="51"/>
      <c r="I32" s="51"/>
      <c r="J32" s="57">
        <f t="shared" si="0"/>
        <v>0</v>
      </c>
    </row>
    <row r="33" spans="1:10" x14ac:dyDescent="0.25">
      <c r="A33" s="59" t="s">
        <v>468</v>
      </c>
      <c r="B33" s="57">
        <v>2</v>
      </c>
      <c r="C33" s="51"/>
      <c r="D33" s="51"/>
      <c r="E33" s="51"/>
      <c r="F33" s="51"/>
      <c r="G33" s="51"/>
      <c r="H33" s="51"/>
      <c r="I33" s="51"/>
      <c r="J33" s="57">
        <f t="shared" si="0"/>
        <v>0</v>
      </c>
    </row>
    <row r="34" spans="1:10" x14ac:dyDescent="0.25">
      <c r="A34" s="59" t="s">
        <v>470</v>
      </c>
      <c r="B34" s="57">
        <v>1</v>
      </c>
      <c r="C34" s="51"/>
      <c r="D34" s="51"/>
      <c r="E34" s="51"/>
      <c r="F34" s="51"/>
      <c r="G34" s="51"/>
      <c r="H34" s="51"/>
      <c r="I34" s="51"/>
      <c r="J34" s="57">
        <f t="shared" si="0"/>
        <v>0</v>
      </c>
    </row>
    <row r="35" spans="1:10" x14ac:dyDescent="0.25">
      <c r="A35" s="59" t="s">
        <v>469</v>
      </c>
      <c r="B35" s="57">
        <v>1</v>
      </c>
      <c r="C35" s="51"/>
      <c r="D35" s="51"/>
      <c r="E35" s="51"/>
      <c r="F35" s="51"/>
      <c r="G35" s="51"/>
      <c r="H35" s="51"/>
      <c r="I35" s="51"/>
      <c r="J35" s="57">
        <f t="shared" si="0"/>
        <v>0</v>
      </c>
    </row>
    <row r="36" spans="1:10" x14ac:dyDescent="0.25">
      <c r="A36" s="59" t="s">
        <v>460</v>
      </c>
      <c r="B36" s="57">
        <v>1</v>
      </c>
      <c r="C36" s="51"/>
      <c r="D36" s="51"/>
      <c r="E36" s="51"/>
      <c r="F36" s="51"/>
      <c r="G36" s="51"/>
      <c r="H36" s="51"/>
      <c r="I36" s="51"/>
      <c r="J36" s="57">
        <f t="shared" si="0"/>
        <v>0</v>
      </c>
    </row>
    <row r="37" spans="1:10" x14ac:dyDescent="0.25">
      <c r="A37" s="59" t="s">
        <v>510</v>
      </c>
      <c r="B37" s="57">
        <v>0</v>
      </c>
      <c r="C37" s="51"/>
      <c r="D37" s="51"/>
      <c r="E37" s="51"/>
      <c r="F37" s="51"/>
      <c r="G37" s="51"/>
      <c r="H37" s="51"/>
      <c r="I37" s="51"/>
      <c r="J37" s="57">
        <f t="shared" si="0"/>
        <v>0</v>
      </c>
    </row>
    <row r="38" spans="1:10" x14ac:dyDescent="0.25">
      <c r="A38" s="59" t="s">
        <v>511</v>
      </c>
      <c r="B38" s="57">
        <v>0</v>
      </c>
      <c r="C38" s="51"/>
      <c r="D38" s="51"/>
      <c r="E38" s="51"/>
      <c r="F38" s="51"/>
      <c r="G38" s="51"/>
      <c r="H38" s="51"/>
      <c r="I38" s="51"/>
      <c r="J38" s="57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M13" sqref="M13"/>
    </sheetView>
  </sheetViews>
  <sheetFormatPr defaultColWidth="7.140625" defaultRowHeight="15" x14ac:dyDescent="0.25"/>
  <cols>
    <col min="1" max="1" width="28.7109375" customWidth="1"/>
    <col min="3" max="6" width="7.140625" style="45"/>
    <col min="8" max="8" width="8.28515625" customWidth="1"/>
  </cols>
  <sheetData>
    <row r="1" spans="1:19" ht="64.5" x14ac:dyDescent="0.25">
      <c r="A1" s="60" t="s">
        <v>458</v>
      </c>
      <c r="B1" s="60" t="s">
        <v>490</v>
      </c>
      <c r="C1" s="61" t="s">
        <v>491</v>
      </c>
      <c r="D1" s="61" t="s">
        <v>492</v>
      </c>
      <c r="E1" s="61" t="s">
        <v>508</v>
      </c>
      <c r="F1" s="61" t="s">
        <v>509</v>
      </c>
      <c r="G1" s="61" t="s">
        <v>507</v>
      </c>
      <c r="H1" s="62" t="s">
        <v>504</v>
      </c>
      <c r="I1" s="62" t="s">
        <v>494</v>
      </c>
      <c r="J1" s="62" t="s">
        <v>495</v>
      </c>
      <c r="K1" s="62" t="s">
        <v>496</v>
      </c>
      <c r="L1" s="62" t="s">
        <v>497</v>
      </c>
      <c r="M1" s="62" t="s">
        <v>498</v>
      </c>
      <c r="N1" s="62" t="s">
        <v>499</v>
      </c>
      <c r="O1" s="62" t="s">
        <v>500</v>
      </c>
      <c r="P1" s="62" t="s">
        <v>501</v>
      </c>
      <c r="Q1" s="62" t="s">
        <v>502</v>
      </c>
      <c r="R1" s="62" t="s">
        <v>503</v>
      </c>
      <c r="S1" s="62" t="s">
        <v>507</v>
      </c>
    </row>
    <row r="2" spans="1:19" x14ac:dyDescent="0.25">
      <c r="A2" s="30" t="s">
        <v>481</v>
      </c>
      <c r="B2" s="30">
        <v>3</v>
      </c>
      <c r="C2" s="54">
        <v>17</v>
      </c>
      <c r="D2" s="54">
        <v>14</v>
      </c>
      <c r="E2" s="54">
        <v>10</v>
      </c>
      <c r="F2" s="54">
        <v>7</v>
      </c>
      <c r="G2" s="50">
        <f>B2+C2+D2+E2+F2</f>
        <v>51</v>
      </c>
      <c r="H2" s="54">
        <v>14</v>
      </c>
      <c r="I2" s="54">
        <v>2</v>
      </c>
      <c r="J2" s="54">
        <v>5</v>
      </c>
      <c r="K2" s="54">
        <v>4</v>
      </c>
      <c r="L2" s="54">
        <v>2</v>
      </c>
      <c r="M2" s="54">
        <v>5</v>
      </c>
      <c r="N2" s="54">
        <v>5</v>
      </c>
      <c r="O2" s="54">
        <v>4</v>
      </c>
      <c r="P2" s="54">
        <v>2</v>
      </c>
      <c r="Q2" s="54">
        <v>6</v>
      </c>
      <c r="R2" s="54">
        <v>2</v>
      </c>
      <c r="S2" s="50">
        <f>H2+I2+J2+K2+L2+M2+N2+O2+P2+Q2+R2</f>
        <v>51</v>
      </c>
    </row>
    <row r="3" spans="1:19" x14ac:dyDescent="0.25">
      <c r="A3" s="30" t="s">
        <v>459</v>
      </c>
      <c r="B3" s="30">
        <v>3</v>
      </c>
      <c r="C3" s="54">
        <v>17</v>
      </c>
      <c r="D3" s="54">
        <v>14</v>
      </c>
      <c r="E3" s="54">
        <v>10</v>
      </c>
      <c r="F3" s="54">
        <v>7</v>
      </c>
      <c r="G3" s="50">
        <f t="shared" ref="G3:G38" si="0">B3+C3+D3+E3+F3</f>
        <v>51</v>
      </c>
      <c r="H3" s="54">
        <v>14</v>
      </c>
      <c r="I3" s="54">
        <v>2</v>
      </c>
      <c r="J3" s="54">
        <v>5</v>
      </c>
      <c r="K3" s="54">
        <v>4</v>
      </c>
      <c r="L3" s="54">
        <v>2</v>
      </c>
      <c r="M3" s="54">
        <v>5</v>
      </c>
      <c r="N3" s="54">
        <v>5</v>
      </c>
      <c r="O3" s="54">
        <v>4</v>
      </c>
      <c r="P3" s="54">
        <v>2</v>
      </c>
      <c r="Q3" s="54">
        <v>6</v>
      </c>
      <c r="R3" s="54">
        <v>2</v>
      </c>
      <c r="S3" s="50">
        <f t="shared" ref="S3:S38" si="1">H3+I3+J3+K3+L3+M3+N3+O3+P3+Q3+R3</f>
        <v>51</v>
      </c>
    </row>
    <row r="4" spans="1:19" x14ac:dyDescent="0.25">
      <c r="A4" s="30" t="s">
        <v>387</v>
      </c>
      <c r="B4" s="30">
        <v>18</v>
      </c>
      <c r="C4" s="54">
        <v>20</v>
      </c>
      <c r="D4" s="54">
        <v>16</v>
      </c>
      <c r="E4" s="54">
        <v>12</v>
      </c>
      <c r="F4" s="54">
        <v>12</v>
      </c>
      <c r="G4" s="50">
        <f t="shared" si="0"/>
        <v>78</v>
      </c>
      <c r="H4" s="54">
        <v>28</v>
      </c>
      <c r="I4" s="54">
        <v>4</v>
      </c>
      <c r="J4" s="54">
        <v>10</v>
      </c>
      <c r="K4" s="54">
        <v>8</v>
      </c>
      <c r="L4" s="54">
        <v>4</v>
      </c>
      <c r="M4" s="54">
        <v>10</v>
      </c>
      <c r="N4" s="54">
        <v>10</v>
      </c>
      <c r="O4" s="54">
        <v>8</v>
      </c>
      <c r="P4" s="54">
        <v>4</v>
      </c>
      <c r="Q4" s="54">
        <v>12</v>
      </c>
      <c r="R4" s="54">
        <v>4</v>
      </c>
      <c r="S4" s="50">
        <f t="shared" si="1"/>
        <v>102</v>
      </c>
    </row>
    <row r="5" spans="1:19" x14ac:dyDescent="0.25">
      <c r="A5" s="30" t="s">
        <v>455</v>
      </c>
      <c r="B5" s="30">
        <v>3</v>
      </c>
      <c r="C5" s="54">
        <v>3</v>
      </c>
      <c r="D5" s="54">
        <v>3</v>
      </c>
      <c r="E5" s="54">
        <v>1</v>
      </c>
      <c r="F5" s="54">
        <v>7</v>
      </c>
      <c r="G5" s="50">
        <f t="shared" si="0"/>
        <v>17</v>
      </c>
      <c r="H5" s="54">
        <v>1</v>
      </c>
      <c r="I5" s="54">
        <v>1</v>
      </c>
      <c r="J5" s="54">
        <v>1</v>
      </c>
      <c r="K5" s="54">
        <v>1</v>
      </c>
      <c r="L5" s="54">
        <v>1</v>
      </c>
      <c r="M5" s="54">
        <v>1</v>
      </c>
      <c r="N5" s="54">
        <v>1</v>
      </c>
      <c r="O5" s="54">
        <v>1</v>
      </c>
      <c r="P5" s="54">
        <v>1</v>
      </c>
      <c r="Q5" s="54">
        <v>1</v>
      </c>
      <c r="R5" s="54">
        <v>1</v>
      </c>
      <c r="S5" s="50">
        <f t="shared" si="1"/>
        <v>11</v>
      </c>
    </row>
    <row r="6" spans="1:19" x14ac:dyDescent="0.25">
      <c r="A6" s="30" t="s">
        <v>457</v>
      </c>
      <c r="B6" s="30">
        <v>3</v>
      </c>
      <c r="C6" s="54">
        <v>2</v>
      </c>
      <c r="D6" s="54">
        <v>3</v>
      </c>
      <c r="E6" s="54">
        <v>11</v>
      </c>
      <c r="F6" s="54">
        <v>5</v>
      </c>
      <c r="G6" s="50">
        <f t="shared" si="0"/>
        <v>24</v>
      </c>
      <c r="H6" s="30">
        <v>10</v>
      </c>
      <c r="I6" s="30">
        <v>1</v>
      </c>
      <c r="J6" s="30">
        <v>2</v>
      </c>
      <c r="K6" s="30">
        <v>3</v>
      </c>
      <c r="L6" s="30">
        <v>1</v>
      </c>
      <c r="M6" s="30">
        <v>1</v>
      </c>
      <c r="N6" s="30">
        <v>1</v>
      </c>
      <c r="O6" s="30">
        <v>3</v>
      </c>
      <c r="P6" s="30">
        <v>1</v>
      </c>
      <c r="Q6" s="30">
        <v>3</v>
      </c>
      <c r="R6" s="30">
        <v>1</v>
      </c>
      <c r="S6" s="50">
        <f t="shared" si="1"/>
        <v>27</v>
      </c>
    </row>
    <row r="7" spans="1:19" x14ac:dyDescent="0.25">
      <c r="A7" s="30" t="s">
        <v>485</v>
      </c>
      <c r="B7" s="30">
        <v>3</v>
      </c>
      <c r="C7" s="54">
        <v>2</v>
      </c>
      <c r="D7" s="54">
        <v>3</v>
      </c>
      <c r="E7" s="54">
        <v>10</v>
      </c>
      <c r="F7" s="54">
        <v>5</v>
      </c>
      <c r="G7" s="50">
        <f t="shared" si="0"/>
        <v>23</v>
      </c>
      <c r="H7" s="30">
        <v>10</v>
      </c>
      <c r="I7" s="30">
        <v>1</v>
      </c>
      <c r="J7" s="30">
        <v>2</v>
      </c>
      <c r="K7" s="30">
        <v>3</v>
      </c>
      <c r="L7" s="30">
        <v>1</v>
      </c>
      <c r="M7" s="30">
        <v>1</v>
      </c>
      <c r="N7" s="30">
        <v>1</v>
      </c>
      <c r="O7" s="30">
        <v>3</v>
      </c>
      <c r="P7" s="30">
        <v>1</v>
      </c>
      <c r="Q7" s="30">
        <v>3</v>
      </c>
      <c r="R7" s="30">
        <v>1</v>
      </c>
      <c r="S7" s="50">
        <f t="shared" si="1"/>
        <v>27</v>
      </c>
    </row>
    <row r="8" spans="1:19" x14ac:dyDescent="0.25">
      <c r="A8" s="30" t="s">
        <v>471</v>
      </c>
      <c r="B8" s="30"/>
      <c r="C8" s="54"/>
      <c r="D8" s="54">
        <v>3</v>
      </c>
      <c r="E8" s="54"/>
      <c r="F8" s="54"/>
      <c r="G8" s="50">
        <f t="shared" si="0"/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50">
        <f t="shared" si="1"/>
        <v>0</v>
      </c>
    </row>
    <row r="9" spans="1:19" x14ac:dyDescent="0.25">
      <c r="A9" s="30" t="s">
        <v>389</v>
      </c>
      <c r="B9" s="30"/>
      <c r="C9" s="54">
        <v>15</v>
      </c>
      <c r="D9" s="54">
        <v>11</v>
      </c>
      <c r="E9" s="54">
        <v>0</v>
      </c>
      <c r="F9" s="54">
        <v>2</v>
      </c>
      <c r="G9" s="50">
        <f t="shared" si="0"/>
        <v>28</v>
      </c>
      <c r="H9" s="54">
        <v>4</v>
      </c>
      <c r="I9" s="54">
        <v>1</v>
      </c>
      <c r="J9" s="54">
        <v>3</v>
      </c>
      <c r="K9" s="54">
        <v>1</v>
      </c>
      <c r="L9" s="54">
        <v>1</v>
      </c>
      <c r="M9" s="54">
        <v>4</v>
      </c>
      <c r="N9" s="54">
        <v>4</v>
      </c>
      <c r="O9" s="54">
        <v>1</v>
      </c>
      <c r="P9" s="54">
        <v>1</v>
      </c>
      <c r="Q9" s="54">
        <v>3</v>
      </c>
      <c r="R9" s="54">
        <v>1</v>
      </c>
      <c r="S9" s="50">
        <f t="shared" si="1"/>
        <v>24</v>
      </c>
    </row>
    <row r="10" spans="1:19" x14ac:dyDescent="0.25">
      <c r="A10" s="30" t="s">
        <v>513</v>
      </c>
      <c r="B10" s="30">
        <v>3</v>
      </c>
      <c r="C10" s="54">
        <v>3</v>
      </c>
      <c r="D10" s="54">
        <v>2</v>
      </c>
      <c r="E10" s="54">
        <v>3</v>
      </c>
      <c r="F10" s="54">
        <v>2</v>
      </c>
      <c r="G10" s="50">
        <f t="shared" si="0"/>
        <v>13</v>
      </c>
      <c r="H10" s="54">
        <v>6</v>
      </c>
      <c r="I10" s="54">
        <v>1</v>
      </c>
      <c r="J10" s="54"/>
      <c r="K10" s="54">
        <v>1</v>
      </c>
      <c r="L10" s="54">
        <v>1</v>
      </c>
      <c r="M10" s="54">
        <v>1</v>
      </c>
      <c r="N10" s="54">
        <v>1</v>
      </c>
      <c r="O10" s="54">
        <v>1</v>
      </c>
      <c r="P10" s="54">
        <v>1</v>
      </c>
      <c r="Q10" s="54">
        <v>1</v>
      </c>
      <c r="R10" s="54">
        <v>1</v>
      </c>
      <c r="S10" s="50">
        <f t="shared" si="1"/>
        <v>15</v>
      </c>
    </row>
    <row r="11" spans="1:19" x14ac:dyDescent="0.25">
      <c r="A11" s="30" t="s">
        <v>472</v>
      </c>
      <c r="B11" s="30"/>
      <c r="C11" s="54"/>
      <c r="D11" s="54"/>
      <c r="E11" s="54"/>
      <c r="F11" s="54"/>
      <c r="G11" s="50">
        <f t="shared" si="0"/>
        <v>0</v>
      </c>
      <c r="H11" s="54"/>
      <c r="I11" s="54"/>
      <c r="J11" s="54">
        <v>1</v>
      </c>
      <c r="K11" s="54"/>
      <c r="L11" s="54"/>
      <c r="M11" s="54"/>
      <c r="N11" s="54"/>
      <c r="O11" s="54"/>
      <c r="P11" s="54"/>
      <c r="Q11" s="54"/>
      <c r="R11" s="54"/>
      <c r="S11" s="50">
        <f t="shared" si="1"/>
        <v>1</v>
      </c>
    </row>
    <row r="12" spans="1:19" x14ac:dyDescent="0.25">
      <c r="A12" s="30" t="s">
        <v>489</v>
      </c>
      <c r="B12" s="30"/>
      <c r="C12" s="54"/>
      <c r="D12" s="54"/>
      <c r="E12" s="54"/>
      <c r="F12" s="54"/>
      <c r="G12" s="50">
        <f t="shared" si="0"/>
        <v>0</v>
      </c>
      <c r="H12" s="54"/>
      <c r="I12" s="54"/>
      <c r="J12" s="54">
        <v>1</v>
      </c>
      <c r="K12" s="54"/>
      <c r="L12" s="54"/>
      <c r="M12" s="54"/>
      <c r="N12" s="54"/>
      <c r="O12" s="54"/>
      <c r="P12" s="54"/>
      <c r="Q12" s="54"/>
      <c r="R12" s="54"/>
      <c r="S12" s="50">
        <f t="shared" si="1"/>
        <v>1</v>
      </c>
    </row>
    <row r="13" spans="1:19" x14ac:dyDescent="0.25">
      <c r="A13" s="30" t="s">
        <v>456</v>
      </c>
      <c r="B13" s="30">
        <v>3</v>
      </c>
      <c r="C13" s="54">
        <v>3</v>
      </c>
      <c r="D13" s="54">
        <v>3</v>
      </c>
      <c r="E13" s="54">
        <v>3</v>
      </c>
      <c r="F13" s="54">
        <v>3</v>
      </c>
      <c r="G13" s="50">
        <f t="shared" si="0"/>
        <v>15</v>
      </c>
      <c r="H13" s="54">
        <v>6</v>
      </c>
      <c r="I13" s="54">
        <v>1</v>
      </c>
      <c r="J13" s="54">
        <v>1</v>
      </c>
      <c r="K13" s="54">
        <v>1</v>
      </c>
      <c r="L13" s="54">
        <v>1</v>
      </c>
      <c r="M13" s="54">
        <v>1</v>
      </c>
      <c r="N13" s="54">
        <v>1</v>
      </c>
      <c r="O13" s="54">
        <v>1</v>
      </c>
      <c r="P13" s="54">
        <v>1</v>
      </c>
      <c r="Q13" s="54">
        <v>1</v>
      </c>
      <c r="R13" s="54">
        <v>1</v>
      </c>
      <c r="S13" s="50">
        <f t="shared" si="1"/>
        <v>16</v>
      </c>
    </row>
    <row r="14" spans="1:19" x14ac:dyDescent="0.25">
      <c r="A14" s="30" t="s">
        <v>464</v>
      </c>
      <c r="B14" s="30"/>
      <c r="C14" s="54"/>
      <c r="D14" s="54"/>
      <c r="E14" s="54">
        <v>1</v>
      </c>
      <c r="F14" s="54"/>
      <c r="G14" s="50">
        <f t="shared" si="0"/>
        <v>1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0">
        <f t="shared" si="1"/>
        <v>0</v>
      </c>
    </row>
    <row r="15" spans="1:19" x14ac:dyDescent="0.25">
      <c r="A15" s="30" t="s">
        <v>484</v>
      </c>
      <c r="B15" s="30">
        <v>2</v>
      </c>
      <c r="C15" s="54"/>
      <c r="D15" s="54"/>
      <c r="E15" s="54"/>
      <c r="F15" s="54"/>
      <c r="G15" s="50">
        <f t="shared" si="0"/>
        <v>2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0">
        <f t="shared" si="1"/>
        <v>0</v>
      </c>
    </row>
    <row r="16" spans="1:19" x14ac:dyDescent="0.25">
      <c r="A16" s="30" t="s">
        <v>478</v>
      </c>
      <c r="B16" s="30">
        <v>1</v>
      </c>
      <c r="C16" s="54"/>
      <c r="D16" s="54"/>
      <c r="E16" s="54"/>
      <c r="F16" s="54"/>
      <c r="G16" s="50">
        <f t="shared" si="0"/>
        <v>1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50">
        <f t="shared" si="1"/>
        <v>0</v>
      </c>
    </row>
    <row r="17" spans="1:19" x14ac:dyDescent="0.25">
      <c r="A17" s="30" t="s">
        <v>474</v>
      </c>
      <c r="B17" s="30">
        <v>1</v>
      </c>
      <c r="C17" s="54"/>
      <c r="D17" s="54"/>
      <c r="E17" s="54"/>
      <c r="F17" s="54"/>
      <c r="G17" s="50">
        <f t="shared" si="0"/>
        <v>1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50">
        <f t="shared" si="1"/>
        <v>0</v>
      </c>
    </row>
    <row r="18" spans="1:19" x14ac:dyDescent="0.25">
      <c r="A18" s="30" t="s">
        <v>475</v>
      </c>
      <c r="B18" s="30"/>
      <c r="C18" s="54"/>
      <c r="D18" s="54"/>
      <c r="E18" s="54"/>
      <c r="F18" s="54"/>
      <c r="G18" s="50">
        <f t="shared" si="0"/>
        <v>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0">
        <f t="shared" si="1"/>
        <v>0</v>
      </c>
    </row>
    <row r="19" spans="1:19" x14ac:dyDescent="0.25">
      <c r="A19" s="30" t="s">
        <v>486</v>
      </c>
      <c r="B19" s="30">
        <v>1</v>
      </c>
      <c r="C19" s="54">
        <v>1</v>
      </c>
      <c r="D19" s="54">
        <v>1</v>
      </c>
      <c r="E19" s="54">
        <v>1</v>
      </c>
      <c r="F19" s="54">
        <v>1</v>
      </c>
      <c r="G19" s="50">
        <f t="shared" si="0"/>
        <v>5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50">
        <f t="shared" si="1"/>
        <v>0</v>
      </c>
    </row>
    <row r="20" spans="1:19" x14ac:dyDescent="0.25">
      <c r="A20" s="30" t="s">
        <v>462</v>
      </c>
      <c r="B20" s="30"/>
      <c r="C20" s="54">
        <v>1</v>
      </c>
      <c r="D20" s="54">
        <v>1</v>
      </c>
      <c r="E20" s="54">
        <v>1</v>
      </c>
      <c r="F20" s="54"/>
      <c r="G20" s="50">
        <f t="shared" si="0"/>
        <v>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50">
        <f t="shared" si="1"/>
        <v>0</v>
      </c>
    </row>
    <row r="21" spans="1:19" x14ac:dyDescent="0.25">
      <c r="A21" s="30" t="s">
        <v>480</v>
      </c>
      <c r="B21" s="30">
        <v>1</v>
      </c>
      <c r="C21" s="54"/>
      <c r="D21" s="54"/>
      <c r="E21" s="54"/>
      <c r="F21" s="54"/>
      <c r="G21" s="50">
        <f t="shared" si="0"/>
        <v>1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50">
        <f t="shared" si="1"/>
        <v>0</v>
      </c>
    </row>
    <row r="22" spans="1:19" x14ac:dyDescent="0.25">
      <c r="A22" s="30" t="s">
        <v>514</v>
      </c>
      <c r="B22" s="30"/>
      <c r="C22" s="54">
        <v>1</v>
      </c>
      <c r="D22" s="54">
        <v>1</v>
      </c>
      <c r="E22" s="54"/>
      <c r="F22" s="54"/>
      <c r="G22" s="50">
        <f t="shared" si="0"/>
        <v>2</v>
      </c>
      <c r="H22" s="54">
        <v>1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0">
        <f t="shared" si="1"/>
        <v>1</v>
      </c>
    </row>
    <row r="23" spans="1:19" x14ac:dyDescent="0.25">
      <c r="A23" s="30" t="s">
        <v>476</v>
      </c>
      <c r="B23" s="30">
        <v>3</v>
      </c>
      <c r="C23" s="54">
        <v>1</v>
      </c>
      <c r="D23" s="54">
        <v>1</v>
      </c>
      <c r="E23" s="54">
        <v>2</v>
      </c>
      <c r="F23" s="54">
        <v>1</v>
      </c>
      <c r="G23" s="50">
        <f t="shared" si="0"/>
        <v>8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0">
        <f t="shared" si="1"/>
        <v>0</v>
      </c>
    </row>
    <row r="24" spans="1:19" x14ac:dyDescent="0.25">
      <c r="A24" s="30" t="s">
        <v>479</v>
      </c>
      <c r="B24" s="30">
        <v>3</v>
      </c>
      <c r="C24" s="54"/>
      <c r="D24" s="54"/>
      <c r="E24" s="54"/>
      <c r="F24" s="54"/>
      <c r="G24" s="50">
        <f t="shared" si="0"/>
        <v>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50">
        <f t="shared" si="1"/>
        <v>0</v>
      </c>
    </row>
    <row r="25" spans="1:19" x14ac:dyDescent="0.25">
      <c r="A25" s="30" t="s">
        <v>463</v>
      </c>
      <c r="B25" s="30">
        <v>2</v>
      </c>
      <c r="C25" s="54"/>
      <c r="D25" s="54"/>
      <c r="E25" s="54"/>
      <c r="F25" s="54"/>
      <c r="G25" s="50">
        <f t="shared" si="0"/>
        <v>2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50">
        <f t="shared" si="1"/>
        <v>0</v>
      </c>
    </row>
    <row r="26" spans="1:19" x14ac:dyDescent="0.25">
      <c r="A26" s="30" t="s">
        <v>466</v>
      </c>
      <c r="B26" s="30">
        <v>1</v>
      </c>
      <c r="C26" s="54"/>
      <c r="D26" s="54"/>
      <c r="E26" s="54"/>
      <c r="F26" s="54"/>
      <c r="G26" s="50">
        <f t="shared" si="0"/>
        <v>1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50">
        <f t="shared" si="1"/>
        <v>0</v>
      </c>
    </row>
    <row r="27" spans="1:19" x14ac:dyDescent="0.25">
      <c r="A27" s="30" t="s">
        <v>467</v>
      </c>
      <c r="B27" s="30"/>
      <c r="C27" s="54"/>
      <c r="D27" s="54"/>
      <c r="E27" s="54">
        <v>1</v>
      </c>
      <c r="F27" s="54"/>
      <c r="G27" s="50">
        <f t="shared" si="0"/>
        <v>1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50">
        <f t="shared" si="1"/>
        <v>0</v>
      </c>
    </row>
    <row r="28" spans="1:19" x14ac:dyDescent="0.25">
      <c r="A28" s="30" t="s">
        <v>473</v>
      </c>
      <c r="B28" s="30">
        <v>3</v>
      </c>
      <c r="C28" s="54"/>
      <c r="D28" s="54"/>
      <c r="E28" s="54"/>
      <c r="F28" s="54"/>
      <c r="G28" s="50">
        <f t="shared" si="0"/>
        <v>3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50">
        <f t="shared" si="1"/>
        <v>0</v>
      </c>
    </row>
    <row r="29" spans="1:19" x14ac:dyDescent="0.25">
      <c r="A29" s="30" t="s">
        <v>493</v>
      </c>
      <c r="B29" s="30">
        <v>2</v>
      </c>
      <c r="C29" s="54"/>
      <c r="D29" s="54"/>
      <c r="E29" s="54"/>
      <c r="F29" s="54"/>
      <c r="G29" s="50">
        <f t="shared" si="0"/>
        <v>2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50">
        <f t="shared" si="1"/>
        <v>0</v>
      </c>
    </row>
    <row r="30" spans="1:19" x14ac:dyDescent="0.25">
      <c r="A30" s="30" t="s">
        <v>432</v>
      </c>
      <c r="B30" s="30"/>
      <c r="C30" s="54"/>
      <c r="D30" s="54"/>
      <c r="E30" s="54"/>
      <c r="F30" s="54"/>
      <c r="G30" s="50">
        <f t="shared" si="0"/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50">
        <f t="shared" si="1"/>
        <v>0</v>
      </c>
    </row>
    <row r="31" spans="1:19" x14ac:dyDescent="0.25">
      <c r="A31" s="59" t="s">
        <v>482</v>
      </c>
      <c r="B31" s="57">
        <v>3</v>
      </c>
      <c r="C31" s="58"/>
      <c r="D31" s="54"/>
      <c r="E31" s="54"/>
      <c r="F31" s="54"/>
      <c r="G31" s="50">
        <f t="shared" si="0"/>
        <v>3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50">
        <f t="shared" si="1"/>
        <v>0</v>
      </c>
    </row>
    <row r="32" spans="1:19" x14ac:dyDescent="0.25">
      <c r="A32" s="59" t="s">
        <v>483</v>
      </c>
      <c r="B32" s="57">
        <v>1</v>
      </c>
      <c r="C32" s="58"/>
      <c r="D32" s="54"/>
      <c r="E32" s="54"/>
      <c r="F32" s="54"/>
      <c r="G32" s="50">
        <f t="shared" si="0"/>
        <v>1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50">
        <f t="shared" si="1"/>
        <v>0</v>
      </c>
    </row>
    <row r="33" spans="1:19" x14ac:dyDescent="0.25">
      <c r="A33" s="59" t="s">
        <v>468</v>
      </c>
      <c r="B33" s="57">
        <v>2</v>
      </c>
      <c r="C33" s="58"/>
      <c r="D33" s="54"/>
      <c r="E33" s="54"/>
      <c r="F33" s="54"/>
      <c r="G33" s="50">
        <f t="shared" si="0"/>
        <v>2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50">
        <f t="shared" si="1"/>
        <v>0</v>
      </c>
    </row>
    <row r="34" spans="1:19" x14ac:dyDescent="0.25">
      <c r="A34" s="59" t="s">
        <v>470</v>
      </c>
      <c r="B34" s="57">
        <v>1</v>
      </c>
      <c r="C34" s="58"/>
      <c r="D34" s="54"/>
      <c r="E34" s="54"/>
      <c r="F34" s="54"/>
      <c r="G34" s="50">
        <f t="shared" si="0"/>
        <v>1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50">
        <f t="shared" si="1"/>
        <v>0</v>
      </c>
    </row>
    <row r="35" spans="1:19" x14ac:dyDescent="0.25">
      <c r="A35" s="59" t="s">
        <v>469</v>
      </c>
      <c r="B35" s="57">
        <v>1</v>
      </c>
      <c r="C35" s="58"/>
      <c r="D35" s="54"/>
      <c r="E35" s="54"/>
      <c r="F35" s="54"/>
      <c r="G35" s="50">
        <f t="shared" si="0"/>
        <v>1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50">
        <f t="shared" si="1"/>
        <v>0</v>
      </c>
    </row>
    <row r="36" spans="1:19" x14ac:dyDescent="0.25">
      <c r="A36" s="59" t="s">
        <v>460</v>
      </c>
      <c r="B36" s="57">
        <v>1</v>
      </c>
      <c r="C36" s="58"/>
      <c r="D36" s="54"/>
      <c r="E36" s="54"/>
      <c r="F36" s="54"/>
      <c r="G36" s="50">
        <f t="shared" si="0"/>
        <v>1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50">
        <f t="shared" si="1"/>
        <v>0</v>
      </c>
    </row>
    <row r="37" spans="1:19" x14ac:dyDescent="0.25">
      <c r="A37" s="59" t="s">
        <v>515</v>
      </c>
      <c r="B37" s="57">
        <v>0</v>
      </c>
      <c r="C37" s="58"/>
      <c r="D37" s="54"/>
      <c r="E37" s="54"/>
      <c r="F37" s="54"/>
      <c r="G37" s="50">
        <f t="shared" si="0"/>
        <v>0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0">
        <f t="shared" si="1"/>
        <v>0</v>
      </c>
    </row>
    <row r="38" spans="1:19" x14ac:dyDescent="0.25">
      <c r="A38" s="59" t="s">
        <v>516</v>
      </c>
      <c r="B38" s="57">
        <v>0</v>
      </c>
      <c r="C38" s="58"/>
      <c r="D38" s="54"/>
      <c r="E38" s="54"/>
      <c r="F38" s="54"/>
      <c r="G38" s="50">
        <f t="shared" si="0"/>
        <v>0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0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15" sqref="D15"/>
    </sheetView>
  </sheetViews>
  <sheetFormatPr defaultRowHeight="15" x14ac:dyDescent="0.25"/>
  <cols>
    <col min="1" max="1" width="30.7109375" customWidth="1"/>
    <col min="2" max="2" width="20.85546875" style="52" customWidth="1"/>
    <col min="3" max="3" width="24.85546875" style="52" customWidth="1"/>
    <col min="4" max="4" width="18.28515625" style="52" customWidth="1"/>
    <col min="5" max="5" width="20.7109375" style="52" customWidth="1"/>
    <col min="6" max="6" width="25.5703125" style="52" customWidth="1"/>
    <col min="7" max="7" width="18.7109375" style="52" customWidth="1"/>
  </cols>
  <sheetData>
    <row r="1" spans="1:8" ht="90.75" customHeight="1" x14ac:dyDescent="0.25">
      <c r="A1" s="66" t="s">
        <v>458</v>
      </c>
      <c r="B1" s="66" t="s">
        <v>505</v>
      </c>
      <c r="C1" s="67" t="s">
        <v>517</v>
      </c>
      <c r="D1" s="68" t="s">
        <v>518</v>
      </c>
      <c r="E1" s="66" t="s">
        <v>520</v>
      </c>
      <c r="F1" s="67" t="s">
        <v>521</v>
      </c>
      <c r="G1" s="68" t="s">
        <v>519</v>
      </c>
    </row>
    <row r="2" spans="1:8" ht="15.75" x14ac:dyDescent="0.25">
      <c r="A2" s="30" t="s">
        <v>481</v>
      </c>
      <c r="B2" s="57">
        <v>40</v>
      </c>
      <c r="C2" s="55">
        <f>'საჭირო ინვენტარი ჩაშლილი'!B2+'საჭირო ინვენტარი ჩაშლილი'!C2+'საჭირო ინვენტარი ჩაშლილი'!D2+'საჭირო ინვენტარი ჩაშლილი'!E2+'საჭირო ინვენტარი ჩაშლილი'!F2</f>
        <v>51</v>
      </c>
      <c r="D2" s="56">
        <f>B2-C2</f>
        <v>-11</v>
      </c>
      <c r="E2" s="57">
        <v>16</v>
      </c>
      <c r="F2" s="55">
        <f>'საჭირო ინვენტარი ჩაშლილი'!H2+'საჭირო ინვენტარი ჩაშლილი'!I2+'საჭირო ინვენტარი ჩაშლილი'!J2+'საჭირო ინვენტარი ჩაშლილი'!K2+'საჭირო ინვენტარი ჩაშლილი'!L2+'საჭირო ინვენტარი ჩაშლილი'!M2+'საჭირო ინვენტარი ჩაშლილი'!N2+'საჭირო ინვენტარი ჩაშლილი'!O2+'საჭირო ინვენტარი ჩაშლილი'!P2+'საჭირო ინვენტარი ჩაშლილი'!Q2+'საჭირო ინვენტარი ჩაშლილი'!R2</f>
        <v>51</v>
      </c>
      <c r="G2" s="56">
        <f>E2-F2</f>
        <v>-35</v>
      </c>
    </row>
    <row r="3" spans="1:8" ht="15.75" x14ac:dyDescent="0.25">
      <c r="A3" s="30" t="s">
        <v>459</v>
      </c>
      <c r="B3" s="57">
        <v>40</v>
      </c>
      <c r="C3" s="55">
        <f>'საჭირო ინვენტარი ჩაშლილი'!B3+'საჭირო ინვენტარი ჩაშლილი'!C3+'საჭირო ინვენტარი ჩაშლილი'!D3+'საჭირო ინვენტარი ჩაშლილი'!E3+'საჭირო ინვენტარი ჩაშლილი'!F3</f>
        <v>51</v>
      </c>
      <c r="D3" s="56">
        <f t="shared" ref="D3:D38" si="0">B3-C3</f>
        <v>-11</v>
      </c>
      <c r="E3" s="57">
        <v>5</v>
      </c>
      <c r="F3" s="55">
        <f>'საჭირო ინვენტარი ჩაშლილი'!H3+'საჭირო ინვენტარი ჩაშლილი'!I3+'საჭირო ინვენტარი ჩაშლილი'!J3+'საჭირო ინვენტარი ჩაშლილი'!K3+'საჭირო ინვენტარი ჩაშლილი'!L3+'საჭირო ინვენტარი ჩაშლილი'!M3+'საჭირო ინვენტარი ჩაშლილი'!N3+'საჭირო ინვენტარი ჩაშლილი'!O3+'საჭირო ინვენტარი ჩაშლილი'!P3+'საჭირო ინვენტარი ჩაშლილი'!Q3+'საჭირო ინვენტარი ჩაშლილი'!R3</f>
        <v>51</v>
      </c>
      <c r="G3" s="56">
        <f t="shared" ref="G3:G38" si="1">E3-F3</f>
        <v>-46</v>
      </c>
    </row>
    <row r="4" spans="1:8" ht="15.75" x14ac:dyDescent="0.25">
      <c r="A4" s="30" t="s">
        <v>387</v>
      </c>
      <c r="B4" s="57">
        <v>78</v>
      </c>
      <c r="C4" s="55">
        <f>'საჭირო ინვენტარი ჩაშლილი'!B4+'საჭირო ინვენტარი ჩაშლილი'!C4+'საჭირო ინვენტარი ჩაშლილი'!D4+'საჭირო ინვენტარი ჩაშლილი'!E4+'საჭირო ინვენტარი ჩაშლილი'!F4</f>
        <v>78</v>
      </c>
      <c r="D4" s="56">
        <f t="shared" si="0"/>
        <v>0</v>
      </c>
      <c r="E4" s="57">
        <v>23</v>
      </c>
      <c r="F4" s="55">
        <f>'საჭირო ინვენტარი ჩაშლილი'!H4+'საჭირო ინვენტარი ჩაშლილი'!I4+'საჭირო ინვენტარი ჩაშლილი'!J4+'საჭირო ინვენტარი ჩაშლილი'!K4+'საჭირო ინვენტარი ჩაშლილი'!L4+'საჭირო ინვენტარი ჩაშლილი'!M4+'საჭირო ინვენტარი ჩაშლილი'!N4+'საჭირო ინვენტარი ჩაშლილი'!O4+'საჭირო ინვენტარი ჩაშლილი'!P4+'საჭირო ინვენტარი ჩაშლილი'!Q4+'საჭირო ინვენტარი ჩაშლილი'!R4</f>
        <v>102</v>
      </c>
      <c r="G4" s="56">
        <f t="shared" si="1"/>
        <v>-79</v>
      </c>
    </row>
    <row r="5" spans="1:8" ht="15.75" x14ac:dyDescent="0.25">
      <c r="A5" s="53" t="s">
        <v>455</v>
      </c>
      <c r="B5" s="57">
        <v>11</v>
      </c>
      <c r="C5" s="55">
        <f>'საჭირო ინვენტარი ჩაშლილი'!B5+'საჭირო ინვენტარი ჩაშლილი'!C5+'საჭირო ინვენტარი ჩაშლილი'!D5+'საჭირო ინვენტარი ჩაშლილი'!E5+'საჭირო ინვენტარი ჩაშლილი'!F5</f>
        <v>17</v>
      </c>
      <c r="D5" s="56">
        <f t="shared" si="0"/>
        <v>-6</v>
      </c>
      <c r="E5" s="57">
        <v>0</v>
      </c>
      <c r="F5" s="55">
        <f>'საჭირო ინვენტარი ჩაშლილი'!H5+'საჭირო ინვენტარი ჩაშლილი'!I5+'საჭირო ინვენტარი ჩაშლილი'!J5+'საჭირო ინვენტარი ჩაშლილი'!K5+'საჭირო ინვენტარი ჩაშლილი'!L5+'საჭირო ინვენტარი ჩაშლილი'!M5+'საჭირო ინვენტარი ჩაშლილი'!N5+'საჭირო ინვენტარი ჩაშლილი'!O5+'საჭირო ინვენტარი ჩაშლილი'!P5+'საჭირო ინვენტარი ჩაშლილი'!Q5+'საჭირო ინვენტარი ჩაშლილი'!R5</f>
        <v>11</v>
      </c>
      <c r="G5" s="56">
        <f t="shared" si="1"/>
        <v>-11</v>
      </c>
    </row>
    <row r="6" spans="1:8" ht="15.75" x14ac:dyDescent="0.25">
      <c r="A6" s="30" t="s">
        <v>457</v>
      </c>
      <c r="B6" s="57">
        <v>12</v>
      </c>
      <c r="C6" s="55">
        <f>'საჭირო ინვენტარი ჩაშლილი'!B6+'საჭირო ინვენტარი ჩაშლილი'!C6+'საჭირო ინვენტარი ჩაშლილი'!D6+'საჭირო ინვენტარი ჩაშლილი'!E6+'საჭირო ინვენტარი ჩაშლილი'!F6</f>
        <v>24</v>
      </c>
      <c r="D6" s="56">
        <f t="shared" si="0"/>
        <v>-12</v>
      </c>
      <c r="E6" s="57">
        <v>10</v>
      </c>
      <c r="F6" s="55">
        <f>'საჭირო ინვენტარი ჩაშლილი'!H6+'საჭირო ინვენტარი ჩაშლილი'!I6+'საჭირო ინვენტარი ჩაშლილი'!J6+'საჭირო ინვენტარი ჩაშლილი'!K6+'საჭირო ინვენტარი ჩაშლილი'!L6+'საჭირო ინვენტარი ჩაშლილი'!M6+'საჭირო ინვენტარი ჩაშლილი'!N6+'საჭირო ინვენტარი ჩაშლილი'!O6+'საჭირო ინვენტარი ჩაშლილი'!P6+'საჭირო ინვენტარი ჩაშლილი'!Q6+'საჭირო ინვენტარი ჩაშლილი'!R6</f>
        <v>27</v>
      </c>
      <c r="G6" s="56">
        <f t="shared" si="1"/>
        <v>-17</v>
      </c>
    </row>
    <row r="7" spans="1:8" ht="15.75" x14ac:dyDescent="0.25">
      <c r="A7" s="30" t="s">
        <v>485</v>
      </c>
      <c r="B7" s="57">
        <v>11</v>
      </c>
      <c r="C7" s="55">
        <f>'საჭირო ინვენტარი ჩაშლილი'!B7+'საჭირო ინვენტარი ჩაშლილი'!C7+'საჭირო ინვენტარი ჩაშლილი'!D7+'საჭირო ინვენტარი ჩაშლილი'!E7+'საჭირო ინვენტარი ჩაშლილი'!F7</f>
        <v>23</v>
      </c>
      <c r="D7" s="56">
        <f t="shared" si="0"/>
        <v>-12</v>
      </c>
      <c r="E7" s="57">
        <v>10</v>
      </c>
      <c r="F7" s="55">
        <f>'საჭირო ინვენტარი ჩაშლილი'!H7+'საჭირო ინვენტარი ჩაშლილი'!I7+'საჭირო ინვენტარი ჩაშლილი'!J7+'საჭირო ინვენტარი ჩაშლილი'!K7+'საჭირო ინვენტარი ჩაშლილი'!L7+'საჭირო ინვენტარი ჩაშლილი'!M7+'საჭირო ინვენტარი ჩაშლილი'!N7+'საჭირო ინვენტარი ჩაშლილი'!O7+'საჭირო ინვენტარი ჩაშლილი'!P7+'საჭირო ინვენტარი ჩაშლილი'!Q7+'საჭირო ინვენტარი ჩაშლილი'!R7</f>
        <v>27</v>
      </c>
      <c r="G7" s="56">
        <f t="shared" si="1"/>
        <v>-17</v>
      </c>
    </row>
    <row r="8" spans="1:8" ht="15.75" x14ac:dyDescent="0.25">
      <c r="A8" s="30" t="s">
        <v>471</v>
      </c>
      <c r="B8" s="57">
        <v>3</v>
      </c>
      <c r="C8" s="55">
        <f>'საჭირო ინვენტარი ჩაშლილი'!B8+'საჭირო ინვენტარი ჩაშლილი'!C8+'საჭირო ინვენტარი ჩაშლილი'!D8+'საჭირო ინვენტარი ჩაშლილი'!E8+'საჭირო ინვენტარი ჩაშლილი'!F8</f>
        <v>3</v>
      </c>
      <c r="D8" s="56">
        <f t="shared" si="0"/>
        <v>0</v>
      </c>
      <c r="E8" s="57">
        <v>0</v>
      </c>
      <c r="F8" s="55">
        <f>'საჭირო ინვენტარი ჩაშლილი'!H8+'საჭირო ინვენტარი ჩაშლილი'!I8+'საჭირო ინვენტარი ჩაშლილი'!J8+'საჭირო ინვენტარი ჩაშლილი'!K8+'საჭირო ინვენტარი ჩაშლილი'!L8+'საჭირო ინვენტარი ჩაშლილი'!M8+'საჭირო ინვენტარი ჩაშლილი'!N8+'საჭირო ინვენტარი ჩაშლილი'!O8+'საჭირო ინვენტარი ჩაშლილი'!P8+'საჭირო ინვენტარი ჩაშლილი'!Q8+'საჭირო ინვენტარი ჩაშლილი'!R8</f>
        <v>0</v>
      </c>
      <c r="G8" s="56">
        <f t="shared" si="1"/>
        <v>0</v>
      </c>
      <c r="H8" t="s">
        <v>522</v>
      </c>
    </row>
    <row r="9" spans="1:8" ht="15.75" x14ac:dyDescent="0.25">
      <c r="A9" s="53" t="s">
        <v>389</v>
      </c>
      <c r="B9" s="57">
        <v>28</v>
      </c>
      <c r="C9" s="55">
        <f>'საჭირო ინვენტარი ჩაშლილი'!B9+'საჭირო ინვენტარი ჩაშლილი'!C9+'საჭირო ინვენტარი ჩაშლილი'!D9+'საჭირო ინვენტარი ჩაშლილი'!E9+'საჭირო ინვენტარი ჩაშლილი'!F9</f>
        <v>28</v>
      </c>
      <c r="D9" s="56">
        <f t="shared" si="0"/>
        <v>0</v>
      </c>
      <c r="E9" s="57">
        <v>9</v>
      </c>
      <c r="F9" s="55">
        <f>'საჭირო ინვენტარი ჩაშლილი'!H9+'საჭირო ინვენტარი ჩაშლილი'!I9+'საჭირო ინვენტარი ჩაშლილი'!J9+'საჭირო ინვენტარი ჩაშლილი'!K9+'საჭირო ინვენტარი ჩაშლილი'!L9+'საჭირო ინვენტარი ჩაშლილი'!M9+'საჭირო ინვენტარი ჩაშლილი'!N9+'საჭირო ინვენტარი ჩაშლილი'!O9+'საჭირო ინვენტარი ჩაშლილი'!P9+'საჭირო ინვენტარი ჩაშლილი'!Q9+'საჭირო ინვენტარი ჩაშლილი'!R9</f>
        <v>24</v>
      </c>
      <c r="G9" s="56">
        <f t="shared" si="1"/>
        <v>-15</v>
      </c>
    </row>
    <row r="10" spans="1:8" ht="15.75" x14ac:dyDescent="0.25">
      <c r="A10" s="53" t="s">
        <v>513</v>
      </c>
      <c r="B10" s="57">
        <v>12</v>
      </c>
      <c r="C10" s="55">
        <f>'საჭირო ინვენტარი ჩაშლილი'!B10+'საჭირო ინვენტარი ჩაშლილი'!C10+'საჭირო ინვენტარი ჩაშლილი'!D10+'საჭირო ინვენტარი ჩაშლილი'!E10+'საჭირო ინვენტარი ჩაშლილი'!F10</f>
        <v>13</v>
      </c>
      <c r="D10" s="56">
        <f t="shared" si="0"/>
        <v>-1</v>
      </c>
      <c r="E10" s="57">
        <v>3</v>
      </c>
      <c r="F10" s="55">
        <f>'საჭირო ინვენტარი ჩაშლილი'!H10+'საჭირო ინვენტარი ჩაშლილი'!I10+'საჭირო ინვენტარი ჩაშლილი'!J10+'საჭირო ინვენტარი ჩაშლილი'!K10+'საჭირო ინვენტარი ჩაშლილი'!L10+'საჭირო ინვენტარი ჩაშლილი'!M10+'საჭირო ინვენტარი ჩაშლილი'!N10+'საჭირო ინვენტარი ჩაშლილი'!O10+'საჭირო ინვენტარი ჩაშლილი'!P10+'საჭირო ინვენტარი ჩაშლილი'!Q10+'საჭირო ინვენტარი ჩაშლილი'!R10</f>
        <v>15</v>
      </c>
      <c r="G10" s="56">
        <f t="shared" si="1"/>
        <v>-12</v>
      </c>
    </row>
    <row r="11" spans="1:8" ht="15.75" x14ac:dyDescent="0.25">
      <c r="A11" s="30" t="s">
        <v>472</v>
      </c>
      <c r="B11" s="57">
        <v>0</v>
      </c>
      <c r="C11" s="55">
        <f>'საჭირო ინვენტარი ჩაშლილი'!B11+'საჭირო ინვენტარი ჩაშლილი'!C11+'საჭირო ინვენტარი ჩაშლილი'!D11+'საჭირო ინვენტარი ჩაშლილი'!E11+'საჭირო ინვენტარი ჩაშლილი'!F11</f>
        <v>0</v>
      </c>
      <c r="D11" s="56">
        <f t="shared" si="0"/>
        <v>0</v>
      </c>
      <c r="E11" s="57">
        <v>1</v>
      </c>
      <c r="F11" s="55">
        <f>'საჭირო ინვენტარი ჩაშლილი'!H11+'საჭირო ინვენტარი ჩაშლილი'!I11+'საჭირო ინვენტარი ჩაშლილი'!J11+'საჭირო ინვენტარი ჩაშლილი'!K11+'საჭირო ინვენტარი ჩაშლილი'!L11+'საჭირო ინვენტარი ჩაშლილი'!M11+'საჭირო ინვენტარი ჩაშლილი'!N11+'საჭირო ინვენტარი ჩაშლილი'!O11+'საჭირო ინვენტარი ჩაშლილი'!P11+'საჭირო ინვენტარი ჩაშლილი'!Q11+'საჭირო ინვენტარი ჩაშლილი'!R11</f>
        <v>1</v>
      </c>
      <c r="G11" s="56">
        <f t="shared" si="1"/>
        <v>0</v>
      </c>
    </row>
    <row r="12" spans="1:8" ht="15.75" x14ac:dyDescent="0.25">
      <c r="A12" s="53" t="s">
        <v>489</v>
      </c>
      <c r="B12" s="57">
        <v>0</v>
      </c>
      <c r="C12" s="55">
        <f>'საჭირო ინვენტარი ჩაშლილი'!B12+'საჭირო ინვენტარი ჩაშლილი'!C12+'საჭირო ინვენტარი ჩაშლილი'!D12+'საჭირო ინვენტარი ჩაშლილი'!E12+'საჭირო ინვენტარი ჩაშლილი'!F12</f>
        <v>0</v>
      </c>
      <c r="D12" s="56">
        <f t="shared" si="0"/>
        <v>0</v>
      </c>
      <c r="E12" s="57">
        <v>1</v>
      </c>
      <c r="F12" s="55">
        <f>'საჭირო ინვენტარი ჩაშლილი'!H12+'საჭირო ინვენტარი ჩაშლილი'!I12+'საჭირო ინვენტარი ჩაშლილი'!J12+'საჭირო ინვენტარი ჩაშლილი'!K12+'საჭირო ინვენტარი ჩაშლილი'!L12+'საჭირო ინვენტარი ჩაშლილი'!M12+'საჭირო ინვენტარი ჩაშლილი'!N12+'საჭირო ინვენტარი ჩაშლილი'!O12+'საჭირო ინვენტარი ჩაშლილი'!P12+'საჭირო ინვენტარი ჩაშლილი'!Q12+'საჭირო ინვენტარი ჩაშლილი'!R12</f>
        <v>1</v>
      </c>
      <c r="G12" s="56">
        <f t="shared" si="1"/>
        <v>0</v>
      </c>
    </row>
    <row r="13" spans="1:8" ht="15.75" x14ac:dyDescent="0.25">
      <c r="A13" s="30" t="s">
        <v>456</v>
      </c>
      <c r="B13" s="57">
        <v>18</v>
      </c>
      <c r="C13" s="55">
        <f>'საჭირო ინვენტარი ჩაშლილი'!B13+'საჭირო ინვენტარი ჩაშლილი'!C13+'საჭირო ინვენტარი ჩაშლილი'!D13+'საჭირო ინვენტარი ჩაშლილი'!E13+'საჭირო ინვენტარი ჩაშლილი'!F13</f>
        <v>15</v>
      </c>
      <c r="D13" s="56">
        <f t="shared" si="0"/>
        <v>3</v>
      </c>
      <c r="E13" s="57">
        <v>1</v>
      </c>
      <c r="F13" s="55">
        <f>'საჭირო ინვენტარი ჩაშლილი'!H13+'საჭირო ინვენტარი ჩაშლილი'!I13+'საჭირო ინვენტარი ჩაშლილი'!J13+'საჭირო ინვენტარი ჩაშლილი'!K13+'საჭირო ინვენტარი ჩაშლილი'!L13+'საჭირო ინვენტარი ჩაშლილი'!M13+'საჭირო ინვენტარი ჩაშლილი'!N13+'საჭირო ინვენტარი ჩაშლილი'!O13+'საჭირო ინვენტარი ჩაშლილი'!P13+'საჭირო ინვენტარი ჩაშლილი'!Q13+'საჭირო ინვენტარი ჩაშლილი'!R13</f>
        <v>16</v>
      </c>
      <c r="G13" s="56">
        <f t="shared" si="1"/>
        <v>-15</v>
      </c>
    </row>
    <row r="14" spans="1:8" ht="15.75" x14ac:dyDescent="0.25">
      <c r="A14" s="30" t="s">
        <v>464</v>
      </c>
      <c r="B14" s="57">
        <v>1</v>
      </c>
      <c r="C14" s="55">
        <f>'საჭირო ინვენტარი ჩაშლილი'!B14+'საჭირო ინვენტარი ჩაშლილი'!C14+'საჭირო ინვენტარი ჩაშლილი'!D14+'საჭირო ინვენტარი ჩაშლილი'!E14+'საჭირო ინვენტარი ჩაშლილი'!F14</f>
        <v>1</v>
      </c>
      <c r="D14" s="56">
        <f t="shared" si="0"/>
        <v>0</v>
      </c>
      <c r="E14" s="57">
        <v>1</v>
      </c>
      <c r="F14" s="55">
        <f>'საჭირო ინვენტარი ჩაშლილი'!H14+'საჭირო ინვენტარი ჩაშლილი'!I14+'საჭირო ინვენტარი ჩაშლილი'!J14+'საჭირო ინვენტარი ჩაშლილი'!K14+'საჭირო ინვენტარი ჩაშლილი'!L14+'საჭირო ინვენტარი ჩაშლილი'!M14+'საჭირო ინვენტარი ჩაშლილი'!N14+'საჭირო ინვენტარი ჩაშლილი'!O14+'საჭირო ინვენტარი ჩაშლილი'!P14+'საჭირო ინვენტარი ჩაშლილი'!Q14+'საჭირო ინვენტარი ჩაშლილი'!R14</f>
        <v>0</v>
      </c>
      <c r="G14" s="56">
        <f t="shared" si="1"/>
        <v>1</v>
      </c>
    </row>
    <row r="15" spans="1:8" ht="15.75" x14ac:dyDescent="0.25">
      <c r="A15" s="53" t="s">
        <v>484</v>
      </c>
      <c r="B15" s="57">
        <v>1</v>
      </c>
      <c r="C15" s="55">
        <f>'საჭირო ინვენტარი ჩაშლილი'!B15+'საჭირო ინვენტარი ჩაშლილი'!C15+'საჭირო ინვენტარი ჩაშლილი'!D15+'საჭირო ინვენტარი ჩაშლილი'!E15+'საჭირო ინვენტარი ჩაშლილი'!F15</f>
        <v>2</v>
      </c>
      <c r="D15" s="56">
        <f t="shared" si="0"/>
        <v>-1</v>
      </c>
      <c r="E15" s="57">
        <v>0</v>
      </c>
      <c r="F15" s="55">
        <f>'საჭირო ინვენტარი ჩაშლილი'!H15+'საჭირო ინვენტარი ჩაშლილი'!I15+'საჭირო ინვენტარი ჩაშლილი'!J15+'საჭირო ინვენტარი ჩაშლილი'!K15+'საჭირო ინვენტარი ჩაშლილი'!L15+'საჭირო ინვენტარი ჩაშლილი'!M15+'საჭირო ინვენტარი ჩაშლილი'!N15+'საჭირო ინვენტარი ჩაშლილი'!O15+'საჭირო ინვენტარი ჩაშლილი'!P15+'საჭირო ინვენტარი ჩაშლილი'!Q15+'საჭირო ინვენტარი ჩაშლილი'!R15</f>
        <v>0</v>
      </c>
      <c r="G15" s="56">
        <f t="shared" si="1"/>
        <v>0</v>
      </c>
    </row>
    <row r="16" spans="1:8" ht="15.75" x14ac:dyDescent="0.25">
      <c r="A16" s="30" t="s">
        <v>478</v>
      </c>
      <c r="B16" s="57">
        <v>1</v>
      </c>
      <c r="C16" s="55">
        <f>'საჭირო ინვენტარი ჩაშლილი'!B16+'საჭირო ინვენტარი ჩაშლილი'!C16+'საჭირო ინვენტარი ჩაშლილი'!D16+'საჭირო ინვენტარი ჩაშლილი'!E16+'საჭირო ინვენტარი ჩაშლილი'!F16</f>
        <v>1</v>
      </c>
      <c r="D16" s="56">
        <f t="shared" si="0"/>
        <v>0</v>
      </c>
      <c r="E16" s="57">
        <v>0</v>
      </c>
      <c r="F16" s="55">
        <f>'საჭირო ინვენტარი ჩაშლილი'!H16+'საჭირო ინვენტარი ჩაშლილი'!I16+'საჭირო ინვენტარი ჩაშლილი'!J16+'საჭირო ინვენტარი ჩაშლილი'!K16+'საჭირო ინვენტარი ჩაშლილი'!L16+'საჭირო ინვენტარი ჩაშლილი'!M16+'საჭირო ინვენტარი ჩაშლილი'!N16+'საჭირო ინვენტარი ჩაშლილი'!O16+'საჭირო ინვენტარი ჩაშლილი'!P16+'საჭირო ინვენტარი ჩაშლილი'!Q16+'საჭირო ინვენტარი ჩაშლილი'!R16</f>
        <v>0</v>
      </c>
      <c r="G16" s="56">
        <f t="shared" si="1"/>
        <v>0</v>
      </c>
    </row>
    <row r="17" spans="1:7" ht="15.75" x14ac:dyDescent="0.25">
      <c r="A17" s="30" t="s">
        <v>474</v>
      </c>
      <c r="B17" s="57">
        <v>1</v>
      </c>
      <c r="C17" s="55">
        <f>'საჭირო ინვენტარი ჩაშლილი'!B17+'საჭირო ინვენტარი ჩაშლილი'!C17+'საჭირო ინვენტარი ჩაშლილი'!D17+'საჭირო ინვენტარი ჩაშლილი'!E17+'საჭირო ინვენტარი ჩაშლილი'!F17</f>
        <v>1</v>
      </c>
      <c r="D17" s="56">
        <f t="shared" si="0"/>
        <v>0</v>
      </c>
      <c r="E17" s="57">
        <v>0</v>
      </c>
      <c r="F17" s="55">
        <f>'საჭირო ინვენტარი ჩაშლილი'!H17+'საჭირო ინვენტარი ჩაშლილი'!I17+'საჭირო ინვენტარი ჩაშლილი'!J17+'საჭირო ინვენტარი ჩაშლილი'!K17+'საჭირო ინვენტარი ჩაშლილი'!L17+'საჭირო ინვენტარი ჩაშლილი'!M17+'საჭირო ინვენტარი ჩაშლილი'!N17+'საჭირო ინვენტარი ჩაშლილი'!O17+'საჭირო ინვენტარი ჩაშლილი'!P17+'საჭირო ინვენტარი ჩაშლილი'!Q17+'საჭირო ინვენტარი ჩაშლილი'!R17</f>
        <v>0</v>
      </c>
      <c r="G17" s="56">
        <f t="shared" si="1"/>
        <v>0</v>
      </c>
    </row>
    <row r="18" spans="1:7" ht="15.75" x14ac:dyDescent="0.25">
      <c r="A18" s="53" t="s">
        <v>475</v>
      </c>
      <c r="B18" s="57">
        <v>3</v>
      </c>
      <c r="C18" s="55">
        <f>'საჭირო ინვენტარი ჩაშლილი'!B18+'საჭირო ინვენტარი ჩაშლილი'!C18+'საჭირო ინვენტარი ჩაშლილი'!D18+'საჭირო ინვენტარი ჩაშლილი'!E18+'საჭირო ინვენტარი ჩაშლილი'!F18</f>
        <v>0</v>
      </c>
      <c r="D18" s="56">
        <f t="shared" si="0"/>
        <v>3</v>
      </c>
      <c r="E18" s="57">
        <v>0</v>
      </c>
      <c r="F18" s="55">
        <f>'საჭირო ინვენტარი ჩაშლილი'!H18+'საჭირო ინვენტარი ჩაშლილი'!I18+'საჭირო ინვენტარი ჩაშლილი'!J18+'საჭირო ინვენტარი ჩაშლილი'!K18+'საჭირო ინვენტარი ჩაშლილი'!L18+'საჭირო ინვენტარი ჩაშლილი'!M18+'საჭირო ინვენტარი ჩაშლილი'!N18+'საჭირო ინვენტარი ჩაშლილი'!O18+'საჭირო ინვენტარი ჩაშლილი'!P18+'საჭირო ინვენტარი ჩაშლილი'!Q18+'საჭირო ინვენტარი ჩაშლილი'!R18</f>
        <v>0</v>
      </c>
      <c r="G18" s="56">
        <f t="shared" si="1"/>
        <v>0</v>
      </c>
    </row>
    <row r="19" spans="1:7" ht="15.75" x14ac:dyDescent="0.25">
      <c r="A19" s="30" t="s">
        <v>486</v>
      </c>
      <c r="B19" s="57">
        <v>5</v>
      </c>
      <c r="C19" s="55">
        <f>'საჭირო ინვენტარი ჩაშლილი'!B19+'საჭირო ინვენტარი ჩაშლილი'!C19+'საჭირო ინვენტარი ჩაშლილი'!D19+'საჭირო ინვენტარი ჩაშლილი'!E19+'საჭირო ინვენტარი ჩაშლილი'!F19</f>
        <v>5</v>
      </c>
      <c r="D19" s="56">
        <f t="shared" si="0"/>
        <v>0</v>
      </c>
      <c r="E19" s="57">
        <v>0</v>
      </c>
      <c r="F19" s="55">
        <f>'საჭირო ინვენტარი ჩაშლილი'!H19+'საჭირო ინვენტარი ჩაშლილი'!I19+'საჭირო ინვენტარი ჩაშლილი'!J19+'საჭირო ინვენტარი ჩაშლილი'!K19+'საჭირო ინვენტარი ჩაშლილი'!L19+'საჭირო ინვენტარი ჩაშლილი'!M19+'საჭირო ინვენტარი ჩაშლილი'!N19+'საჭირო ინვენტარი ჩაშლილი'!O19+'საჭირო ინვენტარი ჩაშლილი'!P19+'საჭირო ინვენტარი ჩაშლილი'!Q19+'საჭირო ინვენტარი ჩაშლილი'!R19</f>
        <v>0</v>
      </c>
      <c r="G19" s="56">
        <f t="shared" si="1"/>
        <v>0</v>
      </c>
    </row>
    <row r="20" spans="1:7" ht="15.75" x14ac:dyDescent="0.25">
      <c r="A20" s="30" t="s">
        <v>462</v>
      </c>
      <c r="B20" s="57">
        <v>3</v>
      </c>
      <c r="C20" s="55">
        <f>'საჭირო ინვენტარი ჩაშლილი'!B20+'საჭირო ინვენტარი ჩაშლილი'!C20+'საჭირო ინვენტარი ჩაშლილი'!D20+'საჭირო ინვენტარი ჩაშლილი'!E20+'საჭირო ინვენტარი ჩაშლილი'!F20</f>
        <v>3</v>
      </c>
      <c r="D20" s="56">
        <f t="shared" si="0"/>
        <v>0</v>
      </c>
      <c r="E20" s="57">
        <v>0</v>
      </c>
      <c r="F20" s="55">
        <f>'საჭირო ინვენტარი ჩაშლილი'!H20+'საჭირო ინვენტარი ჩაშლილი'!I20+'საჭირო ინვენტარი ჩაშლილი'!J20+'საჭირო ინვენტარი ჩაშლილი'!K20+'საჭირო ინვენტარი ჩაშლილი'!L20+'საჭირო ინვენტარი ჩაშლილი'!M20+'საჭირო ინვენტარი ჩაშლილი'!N20+'საჭირო ინვენტარი ჩაშლილი'!O20+'საჭირო ინვენტარი ჩაშლილი'!P20+'საჭირო ინვენტარი ჩაშლილი'!Q20+'საჭირო ინვენტარი ჩაშლილი'!R20</f>
        <v>0</v>
      </c>
      <c r="G20" s="56">
        <f t="shared" si="1"/>
        <v>0</v>
      </c>
    </row>
    <row r="21" spans="1:7" ht="15.75" x14ac:dyDescent="0.25">
      <c r="A21" s="30" t="s">
        <v>512</v>
      </c>
      <c r="B21" s="57">
        <v>1</v>
      </c>
      <c r="C21" s="55">
        <f>'საჭირო ინვენტარი ჩაშლილი'!B21+'საჭირო ინვენტარი ჩაშლილი'!C21+'საჭირო ინვენტარი ჩაშლილი'!D21+'საჭირო ინვენტარი ჩაშლილი'!E21+'საჭირო ინვენტარი ჩაშლილი'!F21</f>
        <v>1</v>
      </c>
      <c r="D21" s="56">
        <f t="shared" si="0"/>
        <v>0</v>
      </c>
      <c r="E21" s="57">
        <v>0</v>
      </c>
      <c r="F21" s="55">
        <f>'საჭირო ინვენტარი ჩაშლილი'!H21+'საჭირო ინვენტარი ჩაშლილი'!I21+'საჭირო ინვენტარი ჩაშლილი'!J21+'საჭირო ინვენტარი ჩაშლილი'!K21+'საჭირო ინვენტარი ჩაშლილი'!L21+'საჭირო ინვენტარი ჩაშლილი'!M21+'საჭირო ინვენტარი ჩაშლილი'!N21+'საჭირო ინვენტარი ჩაშლილი'!O21+'საჭირო ინვენტარი ჩაშლილი'!P21+'საჭირო ინვენტარი ჩაშლილი'!Q21+'საჭირო ინვენტარი ჩაშლილი'!R21</f>
        <v>0</v>
      </c>
      <c r="G21" s="56">
        <f t="shared" si="1"/>
        <v>0</v>
      </c>
    </row>
    <row r="22" spans="1:7" ht="15.75" x14ac:dyDescent="0.25">
      <c r="A22" s="30" t="s">
        <v>514</v>
      </c>
      <c r="B22" s="57">
        <v>2</v>
      </c>
      <c r="C22" s="55">
        <f>'საჭირო ინვენტარი ჩაშლილი'!B22+'საჭირო ინვენტარი ჩაშლილი'!C22+'საჭირო ინვენტარი ჩაშლილი'!D22+'საჭირო ინვენტარი ჩაშლილი'!E22+'საჭირო ინვენტარი ჩაშლილი'!F22</f>
        <v>2</v>
      </c>
      <c r="D22" s="56">
        <f t="shared" si="0"/>
        <v>0</v>
      </c>
      <c r="E22" s="57">
        <v>0</v>
      </c>
      <c r="F22" s="55">
        <f>'საჭირო ინვენტარი ჩაშლილი'!H22+'საჭირო ინვენტარი ჩაშლილი'!I22+'საჭირო ინვენტარი ჩაშლილი'!J22+'საჭირო ინვენტარი ჩაშლილი'!K22+'საჭირო ინვენტარი ჩაშლილი'!L22+'საჭირო ინვენტარი ჩაშლილი'!M22+'საჭირო ინვენტარი ჩაშლილი'!N22+'საჭირო ინვენტარი ჩაშლილი'!O22+'საჭირო ინვენტარი ჩაშლილი'!P22+'საჭირო ინვენტარი ჩაშლილი'!Q22+'საჭირო ინვენტარი ჩაშლილი'!R22</f>
        <v>1</v>
      </c>
      <c r="G22" s="56">
        <f t="shared" si="1"/>
        <v>-1</v>
      </c>
    </row>
    <row r="23" spans="1:7" ht="15.75" x14ac:dyDescent="0.25">
      <c r="A23" s="30" t="s">
        <v>476</v>
      </c>
      <c r="B23" s="57">
        <v>8</v>
      </c>
      <c r="C23" s="55">
        <f>'საჭირო ინვენტარი ჩაშლილი'!B23+'საჭირო ინვენტარი ჩაშლილი'!C23+'საჭირო ინვენტარი ჩაშლილი'!D23+'საჭირო ინვენტარი ჩაშლილი'!E23+'საჭირო ინვენტარი ჩაშლილი'!F23</f>
        <v>8</v>
      </c>
      <c r="D23" s="56">
        <f t="shared" si="0"/>
        <v>0</v>
      </c>
      <c r="E23" s="57">
        <v>0</v>
      </c>
      <c r="F23" s="55">
        <f>'საჭირო ინვენტარი ჩაშლილი'!H23+'საჭირო ინვენტარი ჩაშლილი'!I23+'საჭირო ინვენტარი ჩაშლილი'!J23+'საჭირო ინვენტარი ჩაშლილი'!K23+'საჭირო ინვენტარი ჩაშლილი'!L23+'საჭირო ინვენტარი ჩაშლილი'!M23+'საჭირო ინვენტარი ჩაშლილი'!N23+'საჭირო ინვენტარი ჩაშლილი'!O23+'საჭირო ინვენტარი ჩაშლილი'!P23+'საჭირო ინვენტარი ჩაშლილი'!Q23+'საჭირო ინვენტარი ჩაშლილი'!R23</f>
        <v>0</v>
      </c>
      <c r="G23" s="56">
        <f t="shared" si="1"/>
        <v>0</v>
      </c>
    </row>
    <row r="24" spans="1:7" ht="15.75" x14ac:dyDescent="0.25">
      <c r="A24" s="30" t="s">
        <v>479</v>
      </c>
      <c r="B24" s="57">
        <v>5</v>
      </c>
      <c r="C24" s="55">
        <f>'საჭირო ინვენტარი ჩაშლილი'!B24+'საჭირო ინვენტარი ჩაშლილი'!C24+'საჭირო ინვენტარი ჩაშლილი'!D24+'საჭირო ინვენტარი ჩაშლილი'!E24+'საჭირო ინვენტარი ჩაშლილი'!F24</f>
        <v>3</v>
      </c>
      <c r="D24" s="56">
        <f t="shared" si="0"/>
        <v>2</v>
      </c>
      <c r="E24" s="57">
        <v>0</v>
      </c>
      <c r="F24" s="55">
        <f>'საჭირო ინვენტარი ჩაშლილი'!H24+'საჭირო ინვენტარი ჩაშლილი'!I24+'საჭირო ინვენტარი ჩაშლილი'!J24+'საჭირო ინვენტარი ჩაშლილი'!K24+'საჭირო ინვენტარი ჩაშლილი'!L24+'საჭირო ინვენტარი ჩაშლილი'!M24+'საჭირო ინვენტარი ჩაშლილი'!N24+'საჭირო ინვენტარი ჩაშლილი'!O24+'საჭირო ინვენტარი ჩაშლილი'!P24+'საჭირო ინვენტარი ჩაშლილი'!Q24+'საჭირო ინვენტარი ჩაშლილი'!R24</f>
        <v>0</v>
      </c>
      <c r="G24" s="56">
        <f t="shared" si="1"/>
        <v>0</v>
      </c>
    </row>
    <row r="25" spans="1:7" ht="15.75" x14ac:dyDescent="0.25">
      <c r="A25" s="30" t="s">
        <v>463</v>
      </c>
      <c r="B25" s="57">
        <v>2</v>
      </c>
      <c r="C25" s="55">
        <f>'საჭირო ინვენტარი ჩაშლილი'!B25+'საჭირო ინვენტარი ჩაშლილი'!C25+'საჭირო ინვენტარი ჩაშლილი'!D25+'საჭირო ინვენტარი ჩაშლილი'!E25+'საჭირო ინვენტარი ჩაშლილი'!F25</f>
        <v>2</v>
      </c>
      <c r="D25" s="56">
        <f t="shared" si="0"/>
        <v>0</v>
      </c>
      <c r="E25" s="57">
        <v>0</v>
      </c>
      <c r="F25" s="55">
        <f>'საჭირო ინვენტარი ჩაშლილი'!H25+'საჭირო ინვენტარი ჩაშლილი'!I25+'საჭირო ინვენტარი ჩაშლილი'!J25+'საჭირო ინვენტარი ჩაშლილი'!K25+'საჭირო ინვენტარი ჩაშლილი'!L25+'საჭირო ინვენტარი ჩაშლილი'!M25+'საჭირო ინვენტარი ჩაშლილი'!N25+'საჭირო ინვენტარი ჩაშლილი'!O25+'საჭირო ინვენტარი ჩაშლილი'!P25+'საჭირო ინვენტარი ჩაშლილი'!Q25+'საჭირო ინვენტარი ჩაშლილი'!R25</f>
        <v>0</v>
      </c>
      <c r="G25" s="56">
        <f t="shared" si="1"/>
        <v>0</v>
      </c>
    </row>
    <row r="26" spans="1:7" ht="15.75" x14ac:dyDescent="0.25">
      <c r="A26" s="30" t="s">
        <v>466</v>
      </c>
      <c r="B26" s="57">
        <v>1</v>
      </c>
      <c r="C26" s="55">
        <f>'საჭირო ინვენტარი ჩაშლილი'!B26+'საჭირო ინვენტარი ჩაშლილი'!C26+'საჭირო ინვენტარი ჩაშლილი'!D26+'საჭირო ინვენტარი ჩაშლილი'!E26+'საჭირო ინვენტარი ჩაშლილი'!F26</f>
        <v>1</v>
      </c>
      <c r="D26" s="56">
        <f t="shared" si="0"/>
        <v>0</v>
      </c>
      <c r="E26" s="57">
        <v>0</v>
      </c>
      <c r="F26" s="55">
        <f>'საჭირო ინვენტარი ჩაშლილი'!H26+'საჭირო ინვენტარი ჩაშლილი'!I26+'საჭირო ინვენტარი ჩაშლილი'!J26+'საჭირო ინვენტარი ჩაშლილი'!K26+'საჭირო ინვენტარი ჩაშლილი'!L26+'საჭირო ინვენტარი ჩაშლილი'!M26+'საჭირო ინვენტარი ჩაშლილი'!N26+'საჭირო ინვენტარი ჩაშლილი'!O26+'საჭირო ინვენტარი ჩაშლილი'!P26+'საჭირო ინვენტარი ჩაშლილი'!Q26+'საჭირო ინვენტარი ჩაშლილი'!R26</f>
        <v>0</v>
      </c>
      <c r="G26" s="56">
        <f t="shared" si="1"/>
        <v>0</v>
      </c>
    </row>
    <row r="27" spans="1:7" ht="15.75" customHeight="1" x14ac:dyDescent="0.25">
      <c r="A27" s="30" t="s">
        <v>467</v>
      </c>
      <c r="B27" s="57">
        <v>1</v>
      </c>
      <c r="C27" s="55">
        <f>'საჭირო ინვენტარი ჩაშლილი'!B27+'საჭირო ინვენტარი ჩაშლილი'!C27+'საჭირო ინვენტარი ჩაშლილი'!D27+'საჭირო ინვენტარი ჩაშლილი'!E27+'საჭირო ინვენტარი ჩაშლილი'!F27</f>
        <v>1</v>
      </c>
      <c r="D27" s="56">
        <f t="shared" si="0"/>
        <v>0</v>
      </c>
      <c r="E27" s="57">
        <v>0</v>
      </c>
      <c r="F27" s="55">
        <f>'საჭირო ინვენტარი ჩაშლილი'!H27+'საჭირო ინვენტარი ჩაშლილი'!I27+'საჭირო ინვენტარი ჩაშლილი'!J27+'საჭირო ინვენტარი ჩაშლილი'!K27+'საჭირო ინვენტარი ჩაშლილი'!L27+'საჭირო ინვენტარი ჩაშლილი'!M27+'საჭირო ინვენტარი ჩაშლილი'!N27+'საჭირო ინვენტარი ჩაშლილი'!O27+'საჭირო ინვენტარი ჩაშლილი'!P27+'საჭირო ინვენტარი ჩაშლილი'!Q27+'საჭირო ინვენტარი ჩაშლილი'!R27</f>
        <v>0</v>
      </c>
      <c r="G27" s="56">
        <f t="shared" si="1"/>
        <v>0</v>
      </c>
    </row>
    <row r="28" spans="1:7" ht="12.75" customHeight="1" x14ac:dyDescent="0.25">
      <c r="A28" s="30" t="s">
        <v>473</v>
      </c>
      <c r="B28" s="57">
        <v>3</v>
      </c>
      <c r="C28" s="55">
        <f>'საჭირო ინვენტარი ჩაშლილი'!B28+'საჭირო ინვენტარი ჩაშლილი'!C28+'საჭირო ინვენტარი ჩაშლილი'!D28+'საჭირო ინვენტარი ჩაშლილი'!E28+'საჭირო ინვენტარი ჩაშლილი'!F28</f>
        <v>3</v>
      </c>
      <c r="D28" s="56">
        <f t="shared" si="0"/>
        <v>0</v>
      </c>
      <c r="E28" s="57">
        <v>0</v>
      </c>
      <c r="F28" s="55">
        <f>'საჭირო ინვენტარი ჩაშლილი'!H28+'საჭირო ინვენტარი ჩაშლილი'!I28+'საჭირო ინვენტარი ჩაშლილი'!J28+'საჭირო ინვენტარი ჩაშლილი'!K28+'საჭირო ინვენტარი ჩაშლილი'!L28+'საჭირო ინვენტარი ჩაშლილი'!M28+'საჭირო ინვენტარი ჩაშლილი'!N28+'საჭირო ინვენტარი ჩაშლილი'!O28+'საჭირო ინვენტარი ჩაშლილი'!P28+'საჭირო ინვენტარი ჩაშლილი'!Q28+'საჭირო ინვენტარი ჩაშლილი'!R28</f>
        <v>0</v>
      </c>
      <c r="G28" s="56">
        <f t="shared" si="1"/>
        <v>0</v>
      </c>
    </row>
    <row r="29" spans="1:7" ht="15.75" x14ac:dyDescent="0.25">
      <c r="A29" s="30" t="s">
        <v>477</v>
      </c>
      <c r="B29" s="57">
        <v>2</v>
      </c>
      <c r="C29" s="55">
        <f>'საჭირო ინვენტარი ჩაშლილი'!B29+'საჭირო ინვენტარი ჩაშლილი'!C29+'საჭირო ინვენტარი ჩაშლილი'!D29+'საჭირო ინვენტარი ჩაშლილი'!E29+'საჭირო ინვენტარი ჩაშლილი'!F29</f>
        <v>2</v>
      </c>
      <c r="D29" s="56">
        <f t="shared" si="0"/>
        <v>0</v>
      </c>
      <c r="E29" s="57">
        <v>0</v>
      </c>
      <c r="F29" s="55">
        <f>'საჭირო ინვენტარი ჩაშლილი'!H29+'საჭირო ინვენტარი ჩაშლილი'!I29+'საჭირო ინვენტარი ჩაშლილი'!J29+'საჭირო ინვენტარი ჩაშლილი'!K29+'საჭირო ინვენტარი ჩაშლილი'!L29+'საჭირო ინვენტარი ჩაშლილი'!M29+'საჭირო ინვენტარი ჩაშლილი'!N29+'საჭირო ინვენტარი ჩაშლილი'!O29+'საჭირო ინვენტარი ჩაშლილი'!P29+'საჭირო ინვენტარი ჩაშლილი'!Q29+'საჭირო ინვენტარი ჩაშლილი'!R29</f>
        <v>0</v>
      </c>
      <c r="G29" s="56">
        <f t="shared" si="1"/>
        <v>0</v>
      </c>
    </row>
    <row r="30" spans="1:7" ht="15.75" x14ac:dyDescent="0.25">
      <c r="A30" s="30" t="s">
        <v>432</v>
      </c>
      <c r="B30" s="57">
        <v>0</v>
      </c>
      <c r="C30" s="55">
        <f>'საჭირო ინვენტარი ჩაშლილი'!B30+'საჭირო ინვენტარი ჩაშლილი'!C30+'საჭირო ინვენტარი ჩაშლილი'!D30+'საჭირო ინვენტარი ჩაშლილი'!E30+'საჭირო ინვენტარი ჩაშლილი'!F30</f>
        <v>0</v>
      </c>
      <c r="D30" s="56">
        <f t="shared" si="0"/>
        <v>0</v>
      </c>
      <c r="E30" s="57">
        <v>1</v>
      </c>
      <c r="F30" s="55">
        <f>'საჭირო ინვენტარი ჩაშლილი'!H30+'საჭირო ინვენტარი ჩაშლილი'!I30+'საჭირო ინვენტარი ჩაშლილი'!J30+'საჭირო ინვენტარი ჩაშლილი'!K30+'საჭირო ინვენტარი ჩაშლილი'!L30+'საჭირო ინვენტარი ჩაშლილი'!M30+'საჭირო ინვენტარი ჩაშლილი'!N30+'საჭირო ინვენტარი ჩაშლილი'!O30+'საჭირო ინვენტარი ჩაშლილი'!P30+'საჭირო ინვენტარი ჩაშლილი'!Q30+'საჭირო ინვენტარი ჩაშლილი'!R30</f>
        <v>0</v>
      </c>
      <c r="G30" s="56">
        <f t="shared" si="1"/>
        <v>1</v>
      </c>
    </row>
    <row r="31" spans="1:7" ht="15.75" x14ac:dyDescent="0.25">
      <c r="A31" s="59" t="s">
        <v>482</v>
      </c>
      <c r="B31" s="57">
        <v>3</v>
      </c>
      <c r="C31" s="55">
        <f>'საჭირო ინვენტარი ჩაშლილი'!B31+'საჭირო ინვენტარი ჩაშლილი'!C31+'საჭირო ინვენტარი ჩაშლილი'!D31+'საჭირო ინვენტარი ჩაშლილი'!E31+'საჭირო ინვენტარი ჩაშლილი'!F31</f>
        <v>3</v>
      </c>
      <c r="D31" s="56">
        <f t="shared" si="0"/>
        <v>0</v>
      </c>
      <c r="E31" s="57">
        <v>0</v>
      </c>
      <c r="F31" s="55">
        <f>'საჭირო ინვენტარი ჩაშლილი'!H31+'საჭირო ინვენტარი ჩაშლილი'!I31+'საჭირო ინვენტარი ჩაშლილი'!J31+'საჭირო ინვენტარი ჩაშლილი'!K31+'საჭირო ინვენტარი ჩაშლილი'!L31+'საჭირო ინვენტარი ჩაშლილი'!M31+'საჭირო ინვენტარი ჩაშლილი'!N31+'საჭირო ინვენტარი ჩაშლილი'!O31+'საჭირო ინვენტარი ჩაშლილი'!P31+'საჭირო ინვენტარი ჩაშლილი'!Q31+'საჭირო ინვენტარი ჩაშლილი'!R31</f>
        <v>0</v>
      </c>
      <c r="G31" s="56">
        <f t="shared" si="1"/>
        <v>0</v>
      </c>
    </row>
    <row r="32" spans="1:7" ht="15.75" x14ac:dyDescent="0.25">
      <c r="A32" s="59" t="s">
        <v>483</v>
      </c>
      <c r="B32" s="57">
        <v>1</v>
      </c>
      <c r="C32" s="55">
        <f>'საჭირო ინვენტარი ჩაშლილი'!B32+'საჭირო ინვენტარი ჩაშლილი'!C32+'საჭირო ინვენტარი ჩაშლილი'!D32+'საჭირო ინვენტარი ჩაშლილი'!E32+'საჭირო ინვენტარი ჩაშლილი'!F32</f>
        <v>1</v>
      </c>
      <c r="D32" s="56">
        <f t="shared" si="0"/>
        <v>0</v>
      </c>
      <c r="E32" s="57">
        <v>0</v>
      </c>
      <c r="F32" s="55">
        <f>'საჭირო ინვენტარი ჩაშლილი'!H32+'საჭირო ინვენტარი ჩაშლილი'!I32+'საჭირო ინვენტარი ჩაშლილი'!J32+'საჭირო ინვენტარი ჩაშლილი'!K32+'საჭირო ინვენტარი ჩაშლილი'!L32+'საჭირო ინვენტარი ჩაშლილი'!M32+'საჭირო ინვენტარი ჩაშლილი'!N32+'საჭირო ინვენტარი ჩაშლილი'!O32+'საჭირო ინვენტარი ჩაშლილი'!P32+'საჭირო ინვენტარი ჩაშლილი'!Q32+'საჭირო ინვენტარი ჩაშლილი'!R32</f>
        <v>0</v>
      </c>
      <c r="G32" s="56">
        <f t="shared" si="1"/>
        <v>0</v>
      </c>
    </row>
    <row r="33" spans="1:7" ht="15.75" x14ac:dyDescent="0.25">
      <c r="A33" s="59" t="s">
        <v>468</v>
      </c>
      <c r="B33" s="57">
        <v>2</v>
      </c>
      <c r="C33" s="55">
        <f>'საჭირო ინვენტარი ჩაშლილი'!B33+'საჭირო ინვენტარი ჩაშლილი'!C33+'საჭირო ინვენტარი ჩაშლილი'!D33+'საჭირო ინვენტარი ჩაშლილი'!E33+'საჭირო ინვენტარი ჩაშლილი'!F33</f>
        <v>2</v>
      </c>
      <c r="D33" s="56">
        <f t="shared" si="0"/>
        <v>0</v>
      </c>
      <c r="E33" s="57">
        <v>0</v>
      </c>
      <c r="F33" s="55">
        <f>'საჭირო ინვენტარი ჩაშლილი'!H33+'საჭირო ინვენტარი ჩაშლილი'!I33+'საჭირო ინვენტარი ჩაშლილი'!J33+'საჭირო ინვენტარი ჩაშლილი'!K33+'საჭირო ინვენტარი ჩაშლილი'!L33+'საჭირო ინვენტარი ჩაშლილი'!M33+'საჭირო ინვენტარი ჩაშლილი'!N33+'საჭირო ინვენტარი ჩაშლილი'!O33+'საჭირო ინვენტარი ჩაშლილი'!P33+'საჭირო ინვენტარი ჩაშლილი'!Q33+'საჭირო ინვენტარი ჩაშლილი'!R33</f>
        <v>0</v>
      </c>
      <c r="G33" s="56">
        <f t="shared" si="1"/>
        <v>0</v>
      </c>
    </row>
    <row r="34" spans="1:7" ht="15.75" x14ac:dyDescent="0.25">
      <c r="A34" s="59" t="s">
        <v>470</v>
      </c>
      <c r="B34" s="57">
        <v>1</v>
      </c>
      <c r="C34" s="55">
        <f>'საჭირო ინვენტარი ჩაშლილი'!B34+'საჭირო ინვენტარი ჩაშლილი'!C34+'საჭირო ინვენტარი ჩაშლილი'!D34+'საჭირო ინვენტარი ჩაშლილი'!E34+'საჭირო ინვენტარი ჩაშლილი'!F34</f>
        <v>1</v>
      </c>
      <c r="D34" s="56">
        <f t="shared" si="0"/>
        <v>0</v>
      </c>
      <c r="E34" s="57">
        <v>0</v>
      </c>
      <c r="F34" s="55">
        <f>'საჭირო ინვენტარი ჩაშლილი'!H34+'საჭირო ინვენტარი ჩაშლილი'!I34+'საჭირო ინვენტარი ჩაშლილი'!J34+'საჭირო ინვენტარი ჩაშლილი'!K34+'საჭირო ინვენტარი ჩაშლილი'!L34+'საჭირო ინვენტარი ჩაშლილი'!M34+'საჭირო ინვენტარი ჩაშლილი'!N34+'საჭირო ინვენტარი ჩაშლილი'!O34+'საჭირო ინვენტარი ჩაშლილი'!P34+'საჭირო ინვენტარი ჩაშლილი'!Q34+'საჭირო ინვენტარი ჩაშლილი'!R34</f>
        <v>0</v>
      </c>
      <c r="G34" s="56">
        <f t="shared" si="1"/>
        <v>0</v>
      </c>
    </row>
    <row r="35" spans="1:7" ht="15.75" x14ac:dyDescent="0.25">
      <c r="A35" s="59" t="s">
        <v>469</v>
      </c>
      <c r="B35" s="57">
        <v>1</v>
      </c>
      <c r="C35" s="55">
        <f>'საჭირო ინვენტარი ჩაშლილი'!B35+'საჭირო ინვენტარი ჩაშლილი'!C35+'საჭირო ინვენტარი ჩაშლილი'!D35+'საჭირო ინვენტარი ჩაშლილი'!E35+'საჭირო ინვენტარი ჩაშლილი'!F35</f>
        <v>1</v>
      </c>
      <c r="D35" s="56">
        <f t="shared" si="0"/>
        <v>0</v>
      </c>
      <c r="E35" s="57">
        <v>0</v>
      </c>
      <c r="F35" s="55">
        <f>'საჭირო ინვენტარი ჩაშლილი'!H35+'საჭირო ინვენტარი ჩაშლილი'!I35+'საჭირო ინვენტარი ჩაშლილი'!J35+'საჭირო ინვენტარი ჩაშლილი'!K35+'საჭირო ინვენტარი ჩაშლილი'!L35+'საჭირო ინვენტარი ჩაშლილი'!M35+'საჭირო ინვენტარი ჩაშლილი'!N35+'საჭირო ინვენტარი ჩაშლილი'!O35+'საჭირო ინვენტარი ჩაშლილი'!P35+'საჭირო ინვენტარი ჩაშლილი'!Q35+'საჭირო ინვენტარი ჩაშლილი'!R35</f>
        <v>0</v>
      </c>
      <c r="G35" s="56">
        <f t="shared" si="1"/>
        <v>0</v>
      </c>
    </row>
    <row r="36" spans="1:7" ht="15.75" x14ac:dyDescent="0.25">
      <c r="A36" s="59" t="s">
        <v>460</v>
      </c>
      <c r="B36" s="57">
        <v>1</v>
      </c>
      <c r="C36" s="55">
        <f>'საჭირო ინვენტარი ჩაშლილი'!B36+'საჭირო ინვენტარი ჩაშლილი'!C36+'საჭირო ინვენტარი ჩაშლილი'!D36+'საჭირო ინვენტარი ჩაშლილი'!E36+'საჭირო ინვენტარი ჩაშლილი'!F36</f>
        <v>1</v>
      </c>
      <c r="D36" s="56">
        <f t="shared" si="0"/>
        <v>0</v>
      </c>
      <c r="E36" s="57">
        <v>0</v>
      </c>
      <c r="F36" s="55">
        <f>'საჭირო ინვენტარი ჩაშლილი'!H36+'საჭირო ინვენტარი ჩაშლილი'!I36+'საჭირო ინვენტარი ჩაშლილი'!J36+'საჭირო ინვენტარი ჩაშლილი'!K36+'საჭირო ინვენტარი ჩაშლილი'!L36+'საჭირო ინვენტარი ჩაშლილი'!M36+'საჭირო ინვენტარი ჩაშლილი'!N36+'საჭირო ინვენტარი ჩაშლილი'!O36+'საჭირო ინვენტარი ჩაშლილი'!P36+'საჭირო ინვენტარი ჩაშლილი'!Q36+'საჭირო ინვენტარი ჩაშლილი'!R36</f>
        <v>0</v>
      </c>
      <c r="G36" s="56">
        <f t="shared" si="1"/>
        <v>0</v>
      </c>
    </row>
    <row r="37" spans="1:7" ht="15.75" x14ac:dyDescent="0.25">
      <c r="A37" s="59" t="s">
        <v>510</v>
      </c>
      <c r="B37" s="57">
        <v>0</v>
      </c>
      <c r="C37" s="55">
        <f>'საჭირო ინვენტარი ჩაშლილი'!B37+'საჭირო ინვენტარი ჩაშლილი'!C37+'საჭირო ინვენტარი ჩაშლილი'!D37+'საჭირო ინვენტარი ჩაშლილი'!E37+'საჭირო ინვენტარი ჩაშლილი'!F37</f>
        <v>0</v>
      </c>
      <c r="D37" s="56">
        <f t="shared" si="0"/>
        <v>0</v>
      </c>
      <c r="E37" s="57">
        <v>0</v>
      </c>
      <c r="F37" s="55">
        <f>'საჭირო ინვენტარი ჩაშლილი'!H37+'საჭირო ინვენტარი ჩაშლილი'!I37+'საჭირო ინვენტარი ჩაშლილი'!J37+'საჭირო ინვენტარი ჩაშლილი'!K37+'საჭირო ინვენტარი ჩაშლილი'!L37+'საჭირო ინვენტარი ჩაშლილი'!M37+'საჭირო ინვენტარი ჩაშლილი'!N37+'საჭირო ინვენტარი ჩაშლილი'!O37+'საჭირო ინვენტარი ჩაშლილი'!P37+'საჭირო ინვენტარი ჩაშლილი'!Q37+'საჭირო ინვენტარი ჩაშლილი'!R37</f>
        <v>0</v>
      </c>
      <c r="G37" s="56">
        <f t="shared" si="1"/>
        <v>0</v>
      </c>
    </row>
    <row r="38" spans="1:7" ht="15.75" x14ac:dyDescent="0.25">
      <c r="A38" s="59" t="s">
        <v>511</v>
      </c>
      <c r="B38" s="57">
        <v>0</v>
      </c>
      <c r="C38" s="55">
        <f>'საჭირო ინვენტარი ჩაშლილი'!B38+'საჭირო ინვენტარი ჩაშლილი'!C38+'საჭირო ინვენტარი ჩაშლილი'!D38+'საჭირო ინვენტარი ჩაშლილი'!E38+'საჭირო ინვენტარი ჩაშლილი'!F38</f>
        <v>0</v>
      </c>
      <c r="D38" s="56">
        <f t="shared" si="0"/>
        <v>0</v>
      </c>
      <c r="E38" s="57">
        <v>0</v>
      </c>
      <c r="F38" s="55">
        <f>'საჭირო ინვენტარი ჩაშლილი'!H38+'საჭირო ინვენტარი ჩაშლილი'!I38+'საჭირო ინვენტარი ჩაშლილი'!J38+'საჭირო ინვენტარი ჩაშლილი'!K38+'საჭირო ინვენტარი ჩაშლილი'!L38+'საჭირო ინვენტარი ჩაშლილი'!M38+'საჭირო ინვენტარი ჩაშლილი'!N38+'საჭირო ინვენტარი ჩაშლილი'!O38+'საჭირო ინვენტარი ჩაშლილი'!P38+'საჭირო ინვენტარი ჩაშლილი'!Q38+'საჭირო ინვენტარი ჩაშლილი'!R38</f>
        <v>0</v>
      </c>
      <c r="G38" s="56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5" x14ac:dyDescent="0.25"/>
  <cols>
    <col min="1" max="1" width="37.42578125" customWidth="1"/>
    <col min="2" max="2" width="20.85546875" style="52" customWidth="1"/>
    <col min="3" max="3" width="24.85546875" style="52" customWidth="1"/>
    <col min="4" max="4" width="18.28515625" style="52" customWidth="1"/>
    <col min="5" max="5" width="20.7109375" style="52" customWidth="1"/>
    <col min="6" max="6" width="25.5703125" style="52" customWidth="1"/>
    <col min="7" max="7" width="20" style="52" customWidth="1"/>
    <col min="8" max="8" width="17.28515625" style="52" customWidth="1"/>
    <col min="9" max="9" width="17.28515625" customWidth="1"/>
    <col min="10" max="10" width="17.28515625" hidden="1" customWidth="1"/>
    <col min="11" max="12" width="17.28515625" customWidth="1"/>
  </cols>
  <sheetData>
    <row r="1" spans="1:12" ht="90.75" customHeight="1" x14ac:dyDescent="0.25">
      <c r="A1" s="66" t="s">
        <v>458</v>
      </c>
      <c r="B1" s="66" t="s">
        <v>505</v>
      </c>
      <c r="C1" s="67" t="s">
        <v>517</v>
      </c>
      <c r="D1" s="68" t="s">
        <v>518</v>
      </c>
      <c r="E1" s="66" t="s">
        <v>520</v>
      </c>
      <c r="F1" s="67" t="s">
        <v>521</v>
      </c>
      <c r="G1" s="68" t="s">
        <v>519</v>
      </c>
      <c r="H1" s="68" t="s">
        <v>523</v>
      </c>
      <c r="I1" s="70" t="s">
        <v>527</v>
      </c>
      <c r="J1" s="70" t="s">
        <v>528</v>
      </c>
      <c r="K1" s="70" t="s">
        <v>525</v>
      </c>
      <c r="L1" s="70" t="s">
        <v>524</v>
      </c>
    </row>
    <row r="2" spans="1:12" ht="15.75" x14ac:dyDescent="0.25">
      <c r="A2" s="30" t="s">
        <v>481</v>
      </c>
      <c r="B2" s="57">
        <v>40</v>
      </c>
      <c r="C2" s="55">
        <f>'საჭირო ინვენტარი ჩაშლილი'!B2+'საჭირო ინვენტარი ჩაშლილი'!C2+'საჭირო ინვენტარი ჩაშლილი'!D2+'საჭირო ინვენტარი ჩაშლილი'!E2+'საჭირო ინვენტარი ჩაშლილი'!F2</f>
        <v>51</v>
      </c>
      <c r="D2" s="56">
        <f>C2-B2</f>
        <v>11</v>
      </c>
      <c r="E2" s="57">
        <v>16</v>
      </c>
      <c r="F2" s="55">
        <f>'საჭირო ინვენტარი ჩაშლილი'!H2+'საჭირო ინვენტარი ჩაშლილი'!I2+'საჭირო ინვენტარი ჩაშლილი'!J2+'საჭირო ინვენტარი ჩაშლილი'!K2+'საჭირო ინვენტარი ჩაშლილი'!L2+'საჭირო ინვენტარი ჩაშლილი'!M2+'საჭირო ინვენტარი ჩაშლილი'!N2+'საჭირო ინვენტარი ჩაშლილი'!O2+'საჭირო ინვენტარი ჩაშლილი'!P2+'საჭირო ინვენტარი ჩაშლილი'!Q2+'საჭირო ინვენტარი ჩაშლილი'!R2</f>
        <v>51</v>
      </c>
      <c r="G2" s="56">
        <f>F2-E2</f>
        <v>35</v>
      </c>
      <c r="H2" s="69">
        <f>D2+G2</f>
        <v>46</v>
      </c>
      <c r="I2" s="30">
        <v>140</v>
      </c>
      <c r="J2" s="71">
        <f>H2*I2</f>
        <v>6440</v>
      </c>
      <c r="K2" s="77" t="s">
        <v>526</v>
      </c>
      <c r="L2" s="30">
        <v>150</v>
      </c>
    </row>
    <row r="3" spans="1:12" ht="15.75" x14ac:dyDescent="0.25">
      <c r="A3" s="30" t="s">
        <v>459</v>
      </c>
      <c r="B3" s="57">
        <v>40</v>
      </c>
      <c r="C3" s="55">
        <f>'საჭირო ინვენტარი ჩაშლილი'!B3+'საჭირო ინვენტარი ჩაშლილი'!C3+'საჭირო ინვენტარი ჩაშლილი'!D3+'საჭირო ინვენტარი ჩაშლილი'!E3+'საჭირო ინვენტარი ჩაშლილი'!F3</f>
        <v>51</v>
      </c>
      <c r="D3" s="56">
        <f t="shared" ref="D3:D38" si="0">C3-B3</f>
        <v>11</v>
      </c>
      <c r="E3" s="57">
        <v>5</v>
      </c>
      <c r="F3" s="55">
        <f>'საჭირო ინვენტარი ჩაშლილი'!H3+'საჭირო ინვენტარი ჩაშლილი'!I3+'საჭირო ინვენტარი ჩაშლილი'!J3+'საჭირო ინვენტარი ჩაშლილი'!K3+'საჭირო ინვენტარი ჩაშლილი'!L3+'საჭირო ინვენტარი ჩაშლილი'!M3+'საჭირო ინვენტარი ჩაშლილი'!N3+'საჭირო ინვენტარი ჩაშლილი'!O3+'საჭირო ინვენტარი ჩაშლილი'!P3+'საჭირო ინვენტარი ჩაშლილი'!Q3+'საჭირო ინვენტარი ჩაშლილი'!R3</f>
        <v>51</v>
      </c>
      <c r="G3" s="56">
        <f t="shared" ref="G3:G38" si="1">F3-E3</f>
        <v>46</v>
      </c>
      <c r="H3" s="69">
        <f t="shared" ref="H3:H38" si="2">D3+G3</f>
        <v>57</v>
      </c>
      <c r="I3" s="30">
        <v>75</v>
      </c>
      <c r="J3" s="71">
        <f t="shared" ref="J3:J22" si="3">H3*I3</f>
        <v>4275</v>
      </c>
      <c r="K3" s="78"/>
      <c r="L3" s="30">
        <v>228</v>
      </c>
    </row>
    <row r="4" spans="1:12" ht="15.75" x14ac:dyDescent="0.25">
      <c r="A4" s="30" t="s">
        <v>387</v>
      </c>
      <c r="B4" s="57">
        <v>78</v>
      </c>
      <c r="C4" s="55">
        <f>'საჭირო ინვენტარი ჩაშლილი'!B4+'საჭირო ინვენტარი ჩაშლილი'!C4+'საჭირო ინვენტარი ჩაშლილი'!D4+'საჭირო ინვენტარი ჩაშლილი'!E4+'საჭირო ინვენტარი ჩაშლილი'!F4</f>
        <v>78</v>
      </c>
      <c r="D4" s="56">
        <f t="shared" si="0"/>
        <v>0</v>
      </c>
      <c r="E4" s="57">
        <v>23</v>
      </c>
      <c r="F4" s="55">
        <f>'საჭირო ინვენტარი ჩაშლილი'!H4+'საჭირო ინვენტარი ჩაშლილი'!I4+'საჭირო ინვენტარი ჩაშლილი'!J4+'საჭირო ინვენტარი ჩაშლილი'!K4+'საჭირო ინვენტარი ჩაშლილი'!L4+'საჭირო ინვენტარი ჩაშლილი'!M4+'საჭირო ინვენტარი ჩაშლილი'!N4+'საჭირო ინვენტარი ჩაშლილი'!O4+'საჭირო ინვენტარი ჩაშლილი'!P4+'საჭირო ინვენტარი ჩაშლილი'!Q4+'საჭირო ინვენტარი ჩაშლილი'!R4</f>
        <v>102</v>
      </c>
      <c r="G4" s="56">
        <f t="shared" si="1"/>
        <v>79</v>
      </c>
      <c r="H4" s="69">
        <f t="shared" si="2"/>
        <v>79</v>
      </c>
      <c r="I4" s="30">
        <v>36</v>
      </c>
      <c r="J4" s="71">
        <f t="shared" si="3"/>
        <v>2844</v>
      </c>
      <c r="K4" s="78"/>
      <c r="L4" s="30">
        <v>69.84</v>
      </c>
    </row>
    <row r="5" spans="1:12" ht="15.75" x14ac:dyDescent="0.25">
      <c r="A5" s="53" t="s">
        <v>455</v>
      </c>
      <c r="B5" s="57">
        <v>11</v>
      </c>
      <c r="C5" s="55">
        <f>'საჭირო ინვენტარი ჩაშლილი'!B5+'საჭირო ინვენტარი ჩაშლილი'!C5+'საჭირო ინვენტარი ჩაშლილი'!D5+'საჭირო ინვენტარი ჩაშლილი'!E5+'საჭირო ინვენტარი ჩაშლილი'!F5</f>
        <v>17</v>
      </c>
      <c r="D5" s="56">
        <f t="shared" si="0"/>
        <v>6</v>
      </c>
      <c r="E5" s="57">
        <v>0</v>
      </c>
      <c r="F5" s="55">
        <f>'საჭირო ინვენტარი ჩაშლილი'!H5+'საჭირო ინვენტარი ჩაშლილი'!I5+'საჭირო ინვენტარი ჩაშლილი'!J5+'საჭირო ინვენტარი ჩაშლილი'!K5+'საჭირო ინვენტარი ჩაშლილი'!L5+'საჭირო ინვენტარი ჩაშლილი'!M5+'საჭირო ინვენტარი ჩაშლილი'!N5+'საჭირო ინვენტარი ჩაშლილი'!O5+'საჭირო ინვენტარი ჩაშლილი'!P5+'საჭირო ინვენტარი ჩაშლილი'!Q5+'საჭირო ინვენტარი ჩაშლილი'!R5</f>
        <v>11</v>
      </c>
      <c r="G5" s="56">
        <f t="shared" si="1"/>
        <v>11</v>
      </c>
      <c r="H5" s="69">
        <f t="shared" si="2"/>
        <v>17</v>
      </c>
      <c r="I5" s="30">
        <v>145</v>
      </c>
      <c r="J5" s="71">
        <f t="shared" si="3"/>
        <v>2465</v>
      </c>
      <c r="K5" s="79"/>
      <c r="L5" s="30">
        <v>155</v>
      </c>
    </row>
    <row r="6" spans="1:12" ht="15.75" x14ac:dyDescent="0.25">
      <c r="A6" s="30" t="s">
        <v>457</v>
      </c>
      <c r="B6" s="57">
        <v>12</v>
      </c>
      <c r="C6" s="55">
        <f>'საჭირო ინვენტარი ჩაშლილი'!B6+'საჭირო ინვენტარი ჩაშლილი'!C6+'საჭირო ინვენტარი ჩაშლილი'!D6+'საჭირო ინვენტარი ჩაშლილი'!E6+'საჭირო ინვენტარი ჩაშლილი'!F6</f>
        <v>24</v>
      </c>
      <c r="D6" s="56">
        <f t="shared" si="0"/>
        <v>12</v>
      </c>
      <c r="E6" s="57">
        <v>10</v>
      </c>
      <c r="F6" s="55">
        <f>'საჭირო ინვენტარი ჩაშლილი'!H6+'საჭირო ინვენტარი ჩაშლილი'!I6+'საჭირო ინვენტარი ჩაშლილი'!J6+'საჭირო ინვენტარი ჩაშლილი'!K6+'საჭირო ინვენტარი ჩაშლილი'!L6+'საჭირო ინვენტარი ჩაშლილი'!M6+'საჭირო ინვენტარი ჩაშლილი'!N6+'საჭირო ინვენტარი ჩაშლილი'!O6+'საჭირო ინვენტარი ჩაშლილი'!P6+'საჭირო ინვენტარი ჩაშლილი'!Q6+'საჭირო ინვენტარი ჩაშლილი'!R6</f>
        <v>27</v>
      </c>
      <c r="G6" s="56">
        <f t="shared" si="1"/>
        <v>17</v>
      </c>
      <c r="H6" s="69">
        <f t="shared" si="2"/>
        <v>29</v>
      </c>
      <c r="I6" s="89">
        <v>799.95</v>
      </c>
      <c r="J6" s="89">
        <f>29*I6</f>
        <v>23198.550000000003</v>
      </c>
      <c r="K6" s="91">
        <v>2014</v>
      </c>
      <c r="L6" s="30"/>
    </row>
    <row r="7" spans="1:12" ht="15.75" x14ac:dyDescent="0.25">
      <c r="A7" s="30" t="s">
        <v>485</v>
      </c>
      <c r="B7" s="57">
        <v>11</v>
      </c>
      <c r="C7" s="55">
        <f>'საჭირო ინვენტარი ჩაშლილი'!B7+'საჭირო ინვენტარი ჩაშლილი'!C7+'საჭირო ინვენტარი ჩაშლილი'!D7+'საჭირო ინვენტარი ჩაშლილი'!E7+'საჭირო ინვენტარი ჩაშლილი'!F7</f>
        <v>23</v>
      </c>
      <c r="D7" s="56">
        <f t="shared" si="0"/>
        <v>12</v>
      </c>
      <c r="E7" s="57">
        <v>10</v>
      </c>
      <c r="F7" s="55">
        <f>'საჭირო ინვენტარი ჩაშლილი'!H7+'საჭირო ინვენტარი ჩაშლილი'!I7+'საჭირო ინვენტარი ჩაშლილი'!J7+'საჭირო ინვენტარი ჩაშლილი'!K7+'საჭირო ინვენტარი ჩაშლილი'!L7+'საჭირო ინვენტარი ჩაშლილი'!M7+'საჭირო ინვენტარი ჩაშლილი'!N7+'საჭირო ინვენტარი ჩაშლილი'!O7+'საჭირო ინვენტარი ჩაშლილი'!P7+'საჭირო ინვენტარი ჩაშლილი'!Q7+'საჭირო ინვენტარი ჩაშლილი'!R7</f>
        <v>27</v>
      </c>
      <c r="G7" s="56">
        <f t="shared" si="1"/>
        <v>17</v>
      </c>
      <c r="H7" s="69">
        <f t="shared" si="2"/>
        <v>29</v>
      </c>
      <c r="I7" s="90"/>
      <c r="J7" s="90"/>
      <c r="K7" s="92"/>
      <c r="L7" s="30"/>
    </row>
    <row r="8" spans="1:12" ht="15.75" x14ac:dyDescent="0.25">
      <c r="A8" s="30" t="s">
        <v>471</v>
      </c>
      <c r="B8" s="57">
        <v>3</v>
      </c>
      <c r="C8" s="55">
        <f>'საჭირო ინვენტარი ჩაშლილი'!B8+'საჭირო ინვენტარი ჩაშლილი'!C8+'საჭირო ინვენტარი ჩაშლილი'!D8+'საჭირო ინვენტარი ჩაშლილი'!E8+'საჭირო ინვენტარი ჩაშლილი'!F8</f>
        <v>3</v>
      </c>
      <c r="D8" s="56">
        <f t="shared" si="0"/>
        <v>0</v>
      </c>
      <c r="E8" s="57">
        <v>0</v>
      </c>
      <c r="F8" s="55">
        <f>'საჭირო ინვენტარი ჩაშლილი'!H8+'საჭირო ინვენტარი ჩაშლილი'!I8+'საჭირო ინვენტარი ჩაშლილი'!J8+'საჭირო ინვენტარი ჩაშლილი'!K8+'საჭირო ინვენტარი ჩაშლილი'!L8+'საჭირო ინვენტარი ჩაშლილი'!M8+'საჭირო ინვენტარი ჩაშლილი'!N8+'საჭირო ინვენტარი ჩაშლილი'!O8+'საჭირო ინვენტარი ჩაშლილი'!P8+'საჭირო ინვენტარი ჩაშლილი'!Q8+'საჭირო ინვენტარი ჩაშლილი'!R8</f>
        <v>0</v>
      </c>
      <c r="G8" s="56">
        <f t="shared" si="1"/>
        <v>0</v>
      </c>
      <c r="H8" s="56">
        <f t="shared" si="2"/>
        <v>0</v>
      </c>
      <c r="I8" s="30"/>
      <c r="J8" s="71"/>
      <c r="K8" s="30"/>
      <c r="L8" s="30"/>
    </row>
    <row r="9" spans="1:12" ht="15.75" x14ac:dyDescent="0.25">
      <c r="A9" s="53" t="s">
        <v>389</v>
      </c>
      <c r="B9" s="57">
        <v>28</v>
      </c>
      <c r="C9" s="55">
        <f>'საჭირო ინვენტარი ჩაშლილი'!B9+'საჭირო ინვენტარი ჩაშლილი'!C9+'საჭირო ინვენტარი ჩაშლილი'!D9+'საჭირო ინვენტარი ჩაშლილი'!E9+'საჭირო ინვენტარი ჩაშლილი'!F9</f>
        <v>28</v>
      </c>
      <c r="D9" s="56">
        <f t="shared" si="0"/>
        <v>0</v>
      </c>
      <c r="E9" s="57">
        <v>9</v>
      </c>
      <c r="F9" s="55">
        <f>'საჭირო ინვენტარი ჩაშლილი'!H9+'საჭირო ინვენტარი ჩაშლილი'!I9+'საჭირო ინვენტარი ჩაშლილი'!J9+'საჭირო ინვენტარი ჩაშლილი'!K9+'საჭირო ინვენტარი ჩაშლილი'!L9+'საჭირო ინვენტარი ჩაშლილი'!M9+'საჭირო ინვენტარი ჩაშლილი'!N9+'საჭირო ინვენტარი ჩაშლილი'!O9+'საჭირო ინვენტარი ჩაშლილი'!P9+'საჭირო ინვენტარი ჩაშლილი'!Q9+'საჭირო ინვენტარი ჩაშლილი'!R9</f>
        <v>24</v>
      </c>
      <c r="G9" s="56">
        <f t="shared" si="1"/>
        <v>15</v>
      </c>
      <c r="H9" s="69">
        <f t="shared" si="2"/>
        <v>15</v>
      </c>
      <c r="I9" s="30">
        <v>789</v>
      </c>
      <c r="J9" s="71">
        <f t="shared" si="3"/>
        <v>11835</v>
      </c>
      <c r="K9" s="30">
        <v>2013</v>
      </c>
      <c r="L9" s="30"/>
    </row>
    <row r="10" spans="1:12" ht="15.75" x14ac:dyDescent="0.25">
      <c r="A10" s="53" t="s">
        <v>513</v>
      </c>
      <c r="B10" s="57">
        <v>12</v>
      </c>
      <c r="C10" s="55">
        <f>'საჭირო ინვენტარი ჩაშლილი'!B10+'საჭირო ინვენტარი ჩაშლილი'!C10+'საჭირო ინვენტარი ჩაშლილი'!D10+'საჭირო ინვენტარი ჩაშლილი'!E10+'საჭირო ინვენტარი ჩაშლილი'!F10</f>
        <v>13</v>
      </c>
      <c r="D10" s="56">
        <f t="shared" si="0"/>
        <v>1</v>
      </c>
      <c r="E10" s="57">
        <v>3</v>
      </c>
      <c r="F10" s="55">
        <f>'საჭირო ინვენტარი ჩაშლილი'!H10+'საჭირო ინვენტარი ჩაშლილი'!I10+'საჭირო ინვენტარი ჩაშლილი'!J10+'საჭირო ინვენტარი ჩაშლილი'!K10+'საჭირო ინვენტარი ჩაშლილი'!L10+'საჭირო ინვენტარი ჩაშლილი'!M10+'საჭირო ინვენტარი ჩაშლილი'!N10+'საჭირო ინვენტარი ჩაშლილი'!O10+'საჭირო ინვენტარი ჩაშლილი'!P10+'საჭირო ინვენტარი ჩაშლილი'!Q10+'საჭირო ინვენტარი ჩაშლილი'!R10</f>
        <v>15</v>
      </c>
      <c r="G10" s="56">
        <f t="shared" si="1"/>
        <v>12</v>
      </c>
      <c r="H10" s="69">
        <f t="shared" si="2"/>
        <v>13</v>
      </c>
      <c r="I10" s="30">
        <v>320.77999999999997</v>
      </c>
      <c r="J10" s="71">
        <f t="shared" si="3"/>
        <v>4170.1399999999994</v>
      </c>
      <c r="K10" s="30">
        <v>2014</v>
      </c>
      <c r="L10" s="30">
        <v>325</v>
      </c>
    </row>
    <row r="11" spans="1:12" ht="15.75" x14ac:dyDescent="0.25">
      <c r="A11" s="30" t="s">
        <v>472</v>
      </c>
      <c r="B11" s="57">
        <v>0</v>
      </c>
      <c r="C11" s="55">
        <f>'საჭირო ინვენტარი ჩაშლილი'!B11+'საჭირო ინვენტარი ჩაშლილი'!C11+'საჭირო ინვენტარი ჩაშლილი'!D11+'საჭირო ინვენტარი ჩაშლილი'!E11+'საჭირო ინვენტარი ჩაშლილი'!F11</f>
        <v>0</v>
      </c>
      <c r="D11" s="56">
        <f t="shared" si="0"/>
        <v>0</v>
      </c>
      <c r="E11" s="57">
        <v>1</v>
      </c>
      <c r="F11" s="55">
        <f>'საჭირო ინვენტარი ჩაშლილი'!H11+'საჭირო ინვენტარი ჩაშლილი'!I11+'საჭირო ინვენტარი ჩაშლილი'!J11+'საჭირო ინვენტარი ჩაშლილი'!K11+'საჭირო ინვენტარი ჩაშლილი'!L11+'საჭირო ინვენტარი ჩაშლილი'!M11+'საჭირო ინვენტარი ჩაშლილი'!N11+'საჭირო ინვენტარი ჩაშლილი'!O11+'საჭირო ინვენტარი ჩაშლილი'!P11+'საჭირო ინვენტარი ჩაშლილი'!Q11+'საჭირო ინვენტარი ჩაშლილი'!R11</f>
        <v>1</v>
      </c>
      <c r="G11" s="56">
        <f t="shared" si="1"/>
        <v>0</v>
      </c>
      <c r="H11" s="56">
        <f t="shared" si="2"/>
        <v>0</v>
      </c>
      <c r="I11" s="30"/>
      <c r="J11" s="71"/>
      <c r="K11" s="30"/>
      <c r="L11" s="30"/>
    </row>
    <row r="12" spans="1:12" ht="15.75" x14ac:dyDescent="0.25">
      <c r="A12" s="53" t="s">
        <v>489</v>
      </c>
      <c r="B12" s="57">
        <v>0</v>
      </c>
      <c r="C12" s="55">
        <f>'საჭირო ინვენტარი ჩაშლილი'!B12+'საჭირო ინვენტარი ჩაშლილი'!C12+'საჭირო ინვენტარი ჩაშლილი'!D12+'საჭირო ინვენტარი ჩაშლილი'!E12+'საჭირო ინვენტარი ჩაშლილი'!F12</f>
        <v>0</v>
      </c>
      <c r="D12" s="56">
        <f t="shared" si="0"/>
        <v>0</v>
      </c>
      <c r="E12" s="57">
        <v>1</v>
      </c>
      <c r="F12" s="55">
        <f>'საჭირო ინვენტარი ჩაშლილი'!H12+'საჭირო ინვენტარი ჩაშლილი'!I12+'საჭირო ინვენტარი ჩაშლილი'!J12+'საჭირო ინვენტარი ჩაშლილი'!K12+'საჭირო ინვენტარი ჩაშლილი'!L12+'საჭირო ინვენტარი ჩაშლილი'!M12+'საჭირო ინვენტარი ჩაშლილი'!N12+'საჭირო ინვენტარი ჩაშლილი'!O12+'საჭირო ინვენტარი ჩაშლილი'!P12+'საჭირო ინვენტარი ჩაშლილი'!Q12+'საჭირო ინვენტარი ჩაშლილი'!R12</f>
        <v>1</v>
      </c>
      <c r="G12" s="56">
        <f t="shared" si="1"/>
        <v>0</v>
      </c>
      <c r="H12" s="56">
        <f t="shared" si="2"/>
        <v>0</v>
      </c>
      <c r="I12" s="30"/>
      <c r="J12" s="71"/>
      <c r="K12" s="30"/>
      <c r="L12" s="30"/>
    </row>
    <row r="13" spans="1:12" ht="15.75" x14ac:dyDescent="0.25">
      <c r="A13" s="30" t="s">
        <v>456</v>
      </c>
      <c r="B13" s="57">
        <v>18</v>
      </c>
      <c r="C13" s="55">
        <f>'საჭირო ინვენტარი ჩაშლილი'!B13+'საჭირო ინვენტარი ჩაშლილი'!C13+'საჭირო ინვენტარი ჩაშლილი'!D13+'საჭირო ინვენტარი ჩაშლილი'!E13+'საჭირო ინვენტარი ჩაშლილი'!F13</f>
        <v>15</v>
      </c>
      <c r="D13" s="56">
        <f t="shared" si="0"/>
        <v>-3</v>
      </c>
      <c r="E13" s="57">
        <v>1</v>
      </c>
      <c r="F13" s="55">
        <f>'საჭირო ინვენტარი ჩაშლილი'!H13+'საჭირო ინვენტარი ჩაშლილი'!I13+'საჭირო ინვენტარი ჩაშლილი'!J13+'საჭირო ინვენტარი ჩაშლილი'!K13+'საჭირო ინვენტარი ჩაშლილი'!L13+'საჭირო ინვენტარი ჩაშლილი'!M13+'საჭირო ინვენტარი ჩაშლილი'!N13+'საჭირო ინვენტარი ჩაშლილი'!O13+'საჭირო ინვენტარი ჩაშლილი'!P13+'საჭირო ინვენტარი ჩაშლილი'!Q13+'საჭირო ინვენტარი ჩაშლილი'!R13</f>
        <v>16</v>
      </c>
      <c r="G13" s="56">
        <f t="shared" si="1"/>
        <v>15</v>
      </c>
      <c r="H13" s="69">
        <f t="shared" si="2"/>
        <v>12</v>
      </c>
      <c r="I13" s="30">
        <v>158</v>
      </c>
      <c r="J13" s="71">
        <f t="shared" si="3"/>
        <v>1896</v>
      </c>
      <c r="K13" s="30">
        <v>2013</v>
      </c>
      <c r="L13" s="30">
        <v>720</v>
      </c>
    </row>
    <row r="14" spans="1:12" ht="15.75" x14ac:dyDescent="0.25">
      <c r="A14" s="30" t="s">
        <v>464</v>
      </c>
      <c r="B14" s="57">
        <v>1</v>
      </c>
      <c r="C14" s="55">
        <f>'საჭირო ინვენტარი ჩაშლილი'!B14+'საჭირო ინვენტარი ჩაშლილი'!C14+'საჭირო ინვენტარი ჩაშლილი'!D14+'საჭირო ინვენტარი ჩაშლილი'!E14+'საჭირო ინვენტარი ჩაშლილი'!F14</f>
        <v>1</v>
      </c>
      <c r="D14" s="56">
        <f t="shared" si="0"/>
        <v>0</v>
      </c>
      <c r="E14" s="57">
        <v>1</v>
      </c>
      <c r="F14" s="55">
        <f>'საჭირო ინვენტარი ჩაშლილი'!H14+'საჭირო ინვენტარი ჩაშლილი'!I14+'საჭირო ინვენტარი ჩაშლილი'!J14+'საჭირო ინვენტარი ჩაშლილი'!K14+'საჭირო ინვენტარი ჩაშლილი'!L14+'საჭირო ინვენტარი ჩაშლილი'!M14+'საჭირო ინვენტარი ჩაშლილი'!N14+'საჭირო ინვენტარი ჩაშლილი'!O14+'საჭირო ინვენტარი ჩაშლილი'!P14+'საჭირო ინვენტარი ჩაშლილი'!Q14+'საჭირო ინვენტარი ჩაშლილი'!R14</f>
        <v>0</v>
      </c>
      <c r="G14" s="56">
        <f t="shared" si="1"/>
        <v>-1</v>
      </c>
      <c r="H14" s="56"/>
      <c r="I14" s="30"/>
      <c r="J14" s="71"/>
      <c r="K14" s="30"/>
      <c r="L14" s="30"/>
    </row>
    <row r="15" spans="1:12" ht="15.75" x14ac:dyDescent="0.25">
      <c r="A15" s="53" t="s">
        <v>484</v>
      </c>
      <c r="B15" s="57">
        <v>1</v>
      </c>
      <c r="C15" s="55">
        <f>'საჭირო ინვენტარი ჩაშლილი'!B15+'საჭირო ინვენტარი ჩაშლილი'!C15+'საჭირო ინვენტარი ჩაშლილი'!D15+'საჭირო ინვენტარი ჩაშლილი'!E15+'საჭირო ინვენტარი ჩაშლილი'!F15</f>
        <v>2</v>
      </c>
      <c r="D15" s="56">
        <f t="shared" si="0"/>
        <v>1</v>
      </c>
      <c r="E15" s="57">
        <v>0</v>
      </c>
      <c r="F15" s="55">
        <f>'საჭირო ინვენტარი ჩაშლილი'!H15+'საჭირო ინვენტარი ჩაშლილი'!I15+'საჭირო ინვენტარი ჩაშლილი'!J15+'საჭირო ინვენტარი ჩაშლილი'!K15+'საჭირო ინვენტარი ჩაშლილი'!L15+'საჭირო ინვენტარი ჩაშლილი'!M15+'საჭირო ინვენტარი ჩაშლილი'!N15+'საჭირო ინვენტარი ჩაშლილი'!O15+'საჭირო ინვენტარი ჩაშლილი'!P15+'საჭირო ინვენტარი ჩაშლილი'!Q15+'საჭირო ინვენტარი ჩაშლილი'!R15</f>
        <v>0</v>
      </c>
      <c r="G15" s="56">
        <f t="shared" si="1"/>
        <v>0</v>
      </c>
      <c r="H15" s="69">
        <f t="shared" si="2"/>
        <v>1</v>
      </c>
      <c r="I15" s="30">
        <v>352.7</v>
      </c>
      <c r="J15" s="71">
        <f t="shared" si="3"/>
        <v>352.7</v>
      </c>
      <c r="K15" s="30">
        <v>2007</v>
      </c>
      <c r="L15" s="30">
        <v>460</v>
      </c>
    </row>
    <row r="16" spans="1:12" ht="15.75" x14ac:dyDescent="0.25">
      <c r="A16" s="30" t="s">
        <v>478</v>
      </c>
      <c r="B16" s="57">
        <v>1</v>
      </c>
      <c r="C16" s="55">
        <f>'საჭირო ინვენტარი ჩაშლილი'!B16+'საჭირო ინვენტარი ჩაშლილი'!C16+'საჭირო ინვენტარი ჩაშლილი'!D16+'საჭირო ინვენტარი ჩაშლილი'!E16+'საჭირო ინვენტარი ჩაშლილი'!F16</f>
        <v>1</v>
      </c>
      <c r="D16" s="56">
        <f t="shared" si="0"/>
        <v>0</v>
      </c>
      <c r="E16" s="57">
        <v>0</v>
      </c>
      <c r="F16" s="55">
        <f>'საჭირო ინვენტარი ჩაშლილი'!H16+'საჭირო ინვენტარი ჩაშლილი'!I16+'საჭირო ინვენტარი ჩაშლილი'!J16+'საჭირო ინვენტარი ჩაშლილი'!K16+'საჭირო ინვენტარი ჩაშლილი'!L16+'საჭირო ინვენტარი ჩაშლილი'!M16+'საჭირო ინვენტარი ჩაშლილი'!N16+'საჭირო ინვენტარი ჩაშლილი'!O16+'საჭირო ინვენტარი ჩაშლილი'!P16+'საჭირო ინვენტარი ჩაშლილი'!Q16+'საჭირო ინვენტარი ჩაშლილი'!R16</f>
        <v>0</v>
      </c>
      <c r="G16" s="56">
        <f t="shared" si="1"/>
        <v>0</v>
      </c>
      <c r="H16" s="56">
        <f t="shared" si="2"/>
        <v>0</v>
      </c>
      <c r="I16" s="30"/>
      <c r="J16" s="71"/>
      <c r="K16" s="30"/>
      <c r="L16" s="30"/>
    </row>
    <row r="17" spans="1:12" ht="15.75" x14ac:dyDescent="0.25">
      <c r="A17" s="30" t="s">
        <v>474</v>
      </c>
      <c r="B17" s="57">
        <v>1</v>
      </c>
      <c r="C17" s="55">
        <f>'საჭირო ინვენტარი ჩაშლილი'!B17+'საჭირო ინვენტარი ჩაშლილი'!C17+'საჭირო ინვენტარი ჩაშლილი'!D17+'საჭირო ინვენტარი ჩაშლილი'!E17+'საჭირო ინვენტარი ჩაშლილი'!F17</f>
        <v>1</v>
      </c>
      <c r="D17" s="56">
        <f t="shared" si="0"/>
        <v>0</v>
      </c>
      <c r="E17" s="57">
        <v>0</v>
      </c>
      <c r="F17" s="55">
        <f>'საჭირო ინვენტარი ჩაშლილი'!H17+'საჭირო ინვენტარი ჩაშლილი'!I17+'საჭირო ინვენტარი ჩაშლილი'!J17+'საჭირო ინვენტარი ჩაშლილი'!K17+'საჭირო ინვენტარი ჩაშლილი'!L17+'საჭირო ინვენტარი ჩაშლილი'!M17+'საჭირო ინვენტარი ჩაშლილი'!N17+'საჭირო ინვენტარი ჩაშლილი'!O17+'საჭირო ინვენტარი ჩაშლილი'!P17+'საჭირო ინვენტარი ჩაშლილი'!Q17+'საჭირო ინვენტარი ჩაშლილი'!R17</f>
        <v>0</v>
      </c>
      <c r="G17" s="56">
        <f t="shared" si="1"/>
        <v>0</v>
      </c>
      <c r="H17" s="56">
        <f t="shared" si="2"/>
        <v>0</v>
      </c>
      <c r="I17" s="30"/>
      <c r="J17" s="71"/>
      <c r="K17" s="30"/>
      <c r="L17" s="30"/>
    </row>
    <row r="18" spans="1:12" ht="15.75" x14ac:dyDescent="0.25">
      <c r="A18" s="53" t="s">
        <v>475</v>
      </c>
      <c r="B18" s="57">
        <v>3</v>
      </c>
      <c r="C18" s="55">
        <f>'საჭირო ინვენტარი ჩაშლილი'!B18+'საჭირო ინვენტარი ჩაშლილი'!C18+'საჭირო ინვენტარი ჩაშლილი'!D18+'საჭირო ინვენტარი ჩაშლილი'!E18+'საჭირო ინვენტარი ჩაშლილი'!F18</f>
        <v>0</v>
      </c>
      <c r="D18" s="56">
        <f t="shared" si="0"/>
        <v>-3</v>
      </c>
      <c r="E18" s="57">
        <v>0</v>
      </c>
      <c r="F18" s="55">
        <f>'საჭირო ინვენტარი ჩაშლილი'!H18+'საჭირო ინვენტარი ჩაშლილი'!I18+'საჭირო ინვენტარი ჩაშლილი'!J18+'საჭირო ინვენტარი ჩაშლილი'!K18+'საჭირო ინვენტარი ჩაშლილი'!L18+'საჭირო ინვენტარი ჩაშლილი'!M18+'საჭირო ინვენტარი ჩაშლილი'!N18+'საჭირო ინვენტარი ჩაშლილი'!O18+'საჭირო ინვენტარი ჩაშლილი'!P18+'საჭირო ინვენტარი ჩაშლილი'!Q18+'საჭირო ინვენტარი ჩაშლილი'!R18</f>
        <v>0</v>
      </c>
      <c r="G18" s="56">
        <f t="shared" si="1"/>
        <v>0</v>
      </c>
      <c r="H18" s="56"/>
      <c r="I18" s="30"/>
      <c r="J18" s="71"/>
      <c r="K18" s="30"/>
      <c r="L18" s="30"/>
    </row>
    <row r="19" spans="1:12" ht="15.75" x14ac:dyDescent="0.25">
      <c r="A19" s="30" t="s">
        <v>486</v>
      </c>
      <c r="B19" s="57">
        <v>5</v>
      </c>
      <c r="C19" s="55">
        <f>'საჭირო ინვენტარი ჩაშლილი'!B19+'საჭირო ინვენტარი ჩაშლილი'!C19+'საჭირო ინვენტარი ჩაშლილი'!D19+'საჭირო ინვენტარი ჩაშლილი'!E19+'საჭირო ინვენტარი ჩაშლილი'!F19</f>
        <v>5</v>
      </c>
      <c r="D19" s="56">
        <f t="shared" si="0"/>
        <v>0</v>
      </c>
      <c r="E19" s="57">
        <v>0</v>
      </c>
      <c r="F19" s="55">
        <f>'საჭირო ინვენტარი ჩაშლილი'!H19+'საჭირო ინვენტარი ჩაშლილი'!I19+'საჭირო ინვენტარი ჩაშლილი'!J19+'საჭირო ინვენტარი ჩაშლილი'!K19+'საჭირო ინვენტარი ჩაშლილი'!L19+'საჭირო ინვენტარი ჩაშლილი'!M19+'საჭირო ინვენტარი ჩაშლილი'!N19+'საჭირო ინვენტარი ჩაშლილი'!O19+'საჭირო ინვენტარი ჩაშლილი'!P19+'საჭირო ინვენტარი ჩაშლილი'!Q19+'საჭირო ინვენტარი ჩაშლილი'!R19</f>
        <v>0</v>
      </c>
      <c r="G19" s="56">
        <f t="shared" si="1"/>
        <v>0</v>
      </c>
      <c r="H19" s="56">
        <f t="shared" si="2"/>
        <v>0</v>
      </c>
      <c r="I19" s="30"/>
      <c r="J19" s="71"/>
      <c r="K19" s="30"/>
      <c r="L19" s="30"/>
    </row>
    <row r="20" spans="1:12" ht="15.75" x14ac:dyDescent="0.25">
      <c r="A20" s="30" t="s">
        <v>462</v>
      </c>
      <c r="B20" s="57">
        <v>3</v>
      </c>
      <c r="C20" s="55">
        <f>'საჭირო ინვენტარი ჩაშლილი'!B20+'საჭირო ინვენტარი ჩაშლილი'!C20+'საჭირო ინვენტარი ჩაშლილი'!D20+'საჭირო ინვენტარი ჩაშლილი'!E20+'საჭირო ინვენტარი ჩაშლილი'!F20</f>
        <v>3</v>
      </c>
      <c r="D20" s="56">
        <f t="shared" si="0"/>
        <v>0</v>
      </c>
      <c r="E20" s="57">
        <v>0</v>
      </c>
      <c r="F20" s="55">
        <f>'საჭირო ინვენტარი ჩაშლილი'!H20+'საჭირო ინვენტარი ჩაშლილი'!I20+'საჭირო ინვენტარი ჩაშლილი'!J20+'საჭირო ინვენტარი ჩაშლილი'!K20+'საჭირო ინვენტარი ჩაშლილი'!L20+'საჭირო ინვენტარი ჩაშლილი'!M20+'საჭირო ინვენტარი ჩაშლილი'!N20+'საჭირო ინვენტარი ჩაშლილი'!O20+'საჭირო ინვენტარი ჩაშლილი'!P20+'საჭირო ინვენტარი ჩაშლილი'!Q20+'საჭირო ინვენტარი ჩაშლილი'!R20</f>
        <v>0</v>
      </c>
      <c r="G20" s="56">
        <f t="shared" si="1"/>
        <v>0</v>
      </c>
      <c r="H20" s="56">
        <f t="shared" si="2"/>
        <v>0</v>
      </c>
      <c r="I20" s="30"/>
      <c r="J20" s="71"/>
      <c r="K20" s="30"/>
      <c r="L20" s="30"/>
    </row>
    <row r="21" spans="1:12" ht="15.75" x14ac:dyDescent="0.25">
      <c r="A21" s="30" t="s">
        <v>512</v>
      </c>
      <c r="B21" s="57">
        <v>1</v>
      </c>
      <c r="C21" s="55">
        <f>'საჭირო ინვენტარი ჩაშლილი'!B21+'საჭირო ინვენტარი ჩაშლილი'!C21+'საჭირო ინვენტარი ჩაშლილი'!D21+'საჭირო ინვენტარი ჩაშლილი'!E21+'საჭირო ინვენტარი ჩაშლილი'!F21</f>
        <v>1</v>
      </c>
      <c r="D21" s="56">
        <f t="shared" si="0"/>
        <v>0</v>
      </c>
      <c r="E21" s="57">
        <v>0</v>
      </c>
      <c r="F21" s="55">
        <f>'საჭირო ინვენტარი ჩაშლილი'!H21+'საჭირო ინვენტარი ჩაშლილი'!I21+'საჭირო ინვენტარი ჩაშლილი'!J21+'საჭირო ინვენტარი ჩაშლილი'!K21+'საჭირო ინვენტარი ჩაშლილი'!L21+'საჭირო ინვენტარი ჩაშლილი'!M21+'საჭირო ინვენტარი ჩაშლილი'!N21+'საჭირო ინვენტარი ჩაშლილი'!O21+'საჭირო ინვენტარი ჩაშლილი'!P21+'საჭირო ინვენტარი ჩაშლილი'!Q21+'საჭირო ინვენტარი ჩაშლილი'!R21</f>
        <v>0</v>
      </c>
      <c r="G21" s="56">
        <f t="shared" si="1"/>
        <v>0</v>
      </c>
      <c r="H21" s="56">
        <f t="shared" si="2"/>
        <v>0</v>
      </c>
      <c r="I21" s="30"/>
      <c r="J21" s="71"/>
      <c r="K21" s="30"/>
      <c r="L21" s="30"/>
    </row>
    <row r="22" spans="1:12" ht="15.75" x14ac:dyDescent="0.25">
      <c r="A22" s="30" t="s">
        <v>514</v>
      </c>
      <c r="B22" s="57">
        <v>2</v>
      </c>
      <c r="C22" s="55">
        <f>'საჭირო ინვენტარი ჩაშლილი'!B22+'საჭირო ინვენტარი ჩაშლილი'!C22+'საჭირო ინვენტარი ჩაშლილი'!D22+'საჭირო ინვენტარი ჩაშლილი'!E22+'საჭირო ინვენტარი ჩაშლილი'!F22</f>
        <v>2</v>
      </c>
      <c r="D22" s="56">
        <f t="shared" si="0"/>
        <v>0</v>
      </c>
      <c r="E22" s="57">
        <v>0</v>
      </c>
      <c r="F22" s="55">
        <f>'საჭირო ინვენტარი ჩაშლილი'!H22+'საჭირო ინვენტარი ჩაშლილი'!I22+'საჭირო ინვენტარი ჩაშლილი'!J22+'საჭირო ინვენტარი ჩაშლილი'!K22+'საჭირო ინვენტარი ჩაშლილი'!L22+'საჭირო ინვენტარი ჩაშლილი'!M22+'საჭირო ინვენტარი ჩაშლილი'!N22+'საჭირო ინვენტარი ჩაშლილი'!O22+'საჭირო ინვენტარი ჩაშლილი'!P22+'საჭირო ინვენტარი ჩაშლილი'!Q22+'საჭირო ინვენტარი ჩაშლილი'!R22</f>
        <v>1</v>
      </c>
      <c r="G22" s="56">
        <f t="shared" si="1"/>
        <v>1</v>
      </c>
      <c r="H22" s="69">
        <f t="shared" si="2"/>
        <v>1</v>
      </c>
      <c r="I22" s="30">
        <v>800</v>
      </c>
      <c r="J22" s="71">
        <f t="shared" si="3"/>
        <v>800</v>
      </c>
      <c r="K22" s="30">
        <v>2013</v>
      </c>
      <c r="L22" s="30">
        <v>2830</v>
      </c>
    </row>
    <row r="23" spans="1:12" ht="15.75" x14ac:dyDescent="0.25">
      <c r="A23" s="30" t="s">
        <v>476</v>
      </c>
      <c r="B23" s="57">
        <v>8</v>
      </c>
      <c r="C23" s="55">
        <f>'საჭირო ინვენტარი ჩაშლილი'!B23+'საჭირო ინვენტარი ჩაშლილი'!C23+'საჭირო ინვენტარი ჩაშლილი'!D23+'საჭირო ინვენტარი ჩაშლილი'!E23+'საჭირო ინვენტარი ჩაშლილი'!F23</f>
        <v>8</v>
      </c>
      <c r="D23" s="56">
        <f t="shared" si="0"/>
        <v>0</v>
      </c>
      <c r="E23" s="57">
        <v>0</v>
      </c>
      <c r="F23" s="55">
        <f>'საჭირო ინვენტარი ჩაშლილი'!H23+'საჭირო ინვენტარი ჩაშლილი'!I23+'საჭირო ინვენტარი ჩაშლილი'!J23+'საჭირო ინვენტარი ჩაშლილი'!K23+'საჭირო ინვენტარი ჩაშლილი'!L23+'საჭირო ინვენტარი ჩაშლილი'!M23+'საჭირო ინვენტარი ჩაშლილი'!N23+'საჭირო ინვენტარი ჩაშლილი'!O23+'საჭირო ინვენტარი ჩაშლილი'!P23+'საჭირო ინვენტარი ჩაშლილი'!Q23+'საჭირო ინვენტარი ჩაშლილი'!R23</f>
        <v>0</v>
      </c>
      <c r="G23" s="56">
        <f t="shared" si="1"/>
        <v>0</v>
      </c>
      <c r="H23" s="56">
        <f t="shared" si="2"/>
        <v>0</v>
      </c>
      <c r="I23" s="30"/>
      <c r="J23" s="30"/>
      <c r="K23" s="30"/>
      <c r="L23" s="30"/>
    </row>
    <row r="24" spans="1:12" ht="15.75" x14ac:dyDescent="0.25">
      <c r="A24" s="30" t="s">
        <v>479</v>
      </c>
      <c r="B24" s="57">
        <v>5</v>
      </c>
      <c r="C24" s="55">
        <f>'საჭირო ინვენტარი ჩაშლილი'!B24+'საჭირო ინვენტარი ჩაშლილი'!C24+'საჭირო ინვენტარი ჩაშლილი'!D24+'საჭირო ინვენტარი ჩაშლილი'!E24+'საჭირო ინვენტარი ჩაშლილი'!F24</f>
        <v>3</v>
      </c>
      <c r="D24" s="56">
        <f t="shared" si="0"/>
        <v>-2</v>
      </c>
      <c r="E24" s="57">
        <v>0</v>
      </c>
      <c r="F24" s="55">
        <f>'საჭირო ინვენტარი ჩაშლილი'!H24+'საჭირო ინვენტარი ჩაშლილი'!I24+'საჭირო ინვენტარი ჩაშლილი'!J24+'საჭირო ინვენტარი ჩაშლილი'!K24+'საჭირო ინვენტარი ჩაშლილი'!L24+'საჭირო ინვენტარი ჩაშლილი'!M24+'საჭირო ინვენტარი ჩაშლილი'!N24+'საჭირო ინვენტარი ჩაშლილი'!O24+'საჭირო ინვენტარი ჩაშლილი'!P24+'საჭირო ინვენტარი ჩაშლილი'!Q24+'საჭირო ინვენტარი ჩაშლილი'!R24</f>
        <v>0</v>
      </c>
      <c r="G24" s="56">
        <f t="shared" si="1"/>
        <v>0</v>
      </c>
      <c r="H24" s="56"/>
      <c r="I24" s="30"/>
      <c r="J24" s="30"/>
      <c r="K24" s="30"/>
      <c r="L24" s="30"/>
    </row>
    <row r="25" spans="1:12" ht="15.75" x14ac:dyDescent="0.25">
      <c r="A25" s="30" t="s">
        <v>463</v>
      </c>
      <c r="B25" s="57">
        <v>2</v>
      </c>
      <c r="C25" s="55">
        <f>'საჭირო ინვენტარი ჩაშლილი'!B25+'საჭირო ინვენტარი ჩაშლილი'!C25+'საჭირო ინვენტარი ჩაშლილი'!D25+'საჭირო ინვენტარი ჩაშლილი'!E25+'საჭირო ინვენტარი ჩაშლილი'!F25</f>
        <v>2</v>
      </c>
      <c r="D25" s="56">
        <f t="shared" si="0"/>
        <v>0</v>
      </c>
      <c r="E25" s="57">
        <v>0</v>
      </c>
      <c r="F25" s="55">
        <f>'საჭირო ინვენტარი ჩაშლილი'!H25+'საჭირო ინვენტარი ჩაშლილი'!I25+'საჭირო ინვენტარი ჩაშლილი'!J25+'საჭირო ინვენტარი ჩაშლილი'!K25+'საჭირო ინვენტარი ჩაშლილი'!L25+'საჭირო ინვენტარი ჩაშლილი'!M25+'საჭირო ინვენტარი ჩაშლილი'!N25+'საჭირო ინვენტარი ჩაშლილი'!O25+'საჭირო ინვენტარი ჩაშლილი'!P25+'საჭირო ინვენტარი ჩაშლილი'!Q25+'საჭირო ინვენტარი ჩაშლილი'!R25</f>
        <v>0</v>
      </c>
      <c r="G25" s="56">
        <f t="shared" si="1"/>
        <v>0</v>
      </c>
      <c r="H25" s="56">
        <f t="shared" si="2"/>
        <v>0</v>
      </c>
      <c r="I25" s="30"/>
      <c r="J25" s="30"/>
      <c r="K25" s="30"/>
      <c r="L25" s="30"/>
    </row>
    <row r="26" spans="1:12" ht="15.75" x14ac:dyDescent="0.25">
      <c r="A26" s="30" t="s">
        <v>466</v>
      </c>
      <c r="B26" s="57">
        <v>1</v>
      </c>
      <c r="C26" s="55">
        <f>'საჭირო ინვენტარი ჩაშლილი'!B26+'საჭირო ინვენტარი ჩაშლილი'!C26+'საჭირო ინვენტარი ჩაშლილი'!D26+'საჭირო ინვენტარი ჩაშლილი'!E26+'საჭირო ინვენტარი ჩაშლილი'!F26</f>
        <v>1</v>
      </c>
      <c r="D26" s="56">
        <f t="shared" si="0"/>
        <v>0</v>
      </c>
      <c r="E26" s="57">
        <v>0</v>
      </c>
      <c r="F26" s="55">
        <f>'საჭირო ინვენტარი ჩაშლილი'!H26+'საჭირო ინვენტარი ჩაშლილი'!I26+'საჭირო ინვენტარი ჩაშლილი'!J26+'საჭირო ინვენტარი ჩაშლილი'!K26+'საჭირო ინვენტარი ჩაშლილი'!L26+'საჭირო ინვენტარი ჩაშლილი'!M26+'საჭირო ინვენტარი ჩაშლილი'!N26+'საჭირო ინვენტარი ჩაშლილი'!O26+'საჭირო ინვენტარი ჩაშლილი'!P26+'საჭირო ინვენტარი ჩაშლილი'!Q26+'საჭირო ინვენტარი ჩაშლილი'!R26</f>
        <v>0</v>
      </c>
      <c r="G26" s="56">
        <f t="shared" si="1"/>
        <v>0</v>
      </c>
      <c r="H26" s="56">
        <f t="shared" si="2"/>
        <v>0</v>
      </c>
      <c r="I26" s="30"/>
      <c r="J26" s="30"/>
      <c r="K26" s="30"/>
      <c r="L26" s="30"/>
    </row>
    <row r="27" spans="1:12" ht="15.75" customHeight="1" x14ac:dyDescent="0.25">
      <c r="A27" s="30" t="s">
        <v>467</v>
      </c>
      <c r="B27" s="57">
        <v>1</v>
      </c>
      <c r="C27" s="55">
        <f>'საჭირო ინვენტარი ჩაშლილი'!B27+'საჭირო ინვენტარი ჩაშლილი'!C27+'საჭირო ინვენტარი ჩაშლილი'!D27+'საჭირო ინვენტარი ჩაშლილი'!E27+'საჭირო ინვენტარი ჩაშლილი'!F27</f>
        <v>1</v>
      </c>
      <c r="D27" s="56">
        <f t="shared" si="0"/>
        <v>0</v>
      </c>
      <c r="E27" s="57">
        <v>0</v>
      </c>
      <c r="F27" s="55">
        <f>'საჭირო ინვენტარი ჩაშლილი'!H27+'საჭირო ინვენტარი ჩაშლილი'!I27+'საჭირო ინვენტარი ჩაშლილი'!J27+'საჭირო ინვენტარი ჩაშლილი'!K27+'საჭირო ინვენტარი ჩაშლილი'!L27+'საჭირო ინვენტარი ჩაშლილი'!M27+'საჭირო ინვენტარი ჩაშლილი'!N27+'საჭირო ინვენტარი ჩაშლილი'!O27+'საჭირო ინვენტარი ჩაშლილი'!P27+'საჭირო ინვენტარი ჩაშლილი'!Q27+'საჭირო ინვენტარი ჩაშლილი'!R27</f>
        <v>0</v>
      </c>
      <c r="G27" s="56">
        <f t="shared" si="1"/>
        <v>0</v>
      </c>
      <c r="H27" s="56">
        <f t="shared" si="2"/>
        <v>0</v>
      </c>
      <c r="I27" s="30"/>
      <c r="J27" s="30"/>
      <c r="K27" s="30"/>
      <c r="L27" s="30"/>
    </row>
    <row r="28" spans="1:12" ht="12.75" customHeight="1" x14ac:dyDescent="0.25">
      <c r="A28" s="30" t="s">
        <v>473</v>
      </c>
      <c r="B28" s="57">
        <v>3</v>
      </c>
      <c r="C28" s="55">
        <f>'საჭირო ინვენტარი ჩაშლილი'!B28+'საჭირო ინვენტარი ჩაშლილი'!C28+'საჭირო ინვენტარი ჩაშლილი'!D28+'საჭირო ინვენტარი ჩაშლილი'!E28+'საჭირო ინვენტარი ჩაშლილი'!F28</f>
        <v>3</v>
      </c>
      <c r="D28" s="56">
        <f t="shared" si="0"/>
        <v>0</v>
      </c>
      <c r="E28" s="57">
        <v>0</v>
      </c>
      <c r="F28" s="55">
        <f>'საჭირო ინვენტარი ჩაშლილი'!H28+'საჭირო ინვენტარი ჩაშლილი'!I28+'საჭირო ინვენტარი ჩაშლილი'!J28+'საჭირო ინვენტარი ჩაშლილი'!K28+'საჭირო ინვენტარი ჩაშლილი'!L28+'საჭირო ინვენტარი ჩაშლილი'!M28+'საჭირო ინვენტარი ჩაშლილი'!N28+'საჭირო ინვენტარი ჩაშლილი'!O28+'საჭირო ინვენტარი ჩაშლილი'!P28+'საჭირო ინვენტარი ჩაშლილი'!Q28+'საჭირო ინვენტარი ჩაშლილი'!R28</f>
        <v>0</v>
      </c>
      <c r="G28" s="56">
        <f t="shared" si="1"/>
        <v>0</v>
      </c>
      <c r="H28" s="56">
        <f t="shared" si="2"/>
        <v>0</v>
      </c>
      <c r="I28" s="30"/>
      <c r="J28" s="30"/>
      <c r="K28" s="30"/>
      <c r="L28" s="30"/>
    </row>
    <row r="29" spans="1:12" ht="15.75" x14ac:dyDescent="0.25">
      <c r="A29" s="30" t="s">
        <v>477</v>
      </c>
      <c r="B29" s="57">
        <v>2</v>
      </c>
      <c r="C29" s="55">
        <f>'საჭირო ინვენტარი ჩაშლილი'!B29+'საჭირო ინვენტარი ჩაშლილი'!C29+'საჭირო ინვენტარი ჩაშლილი'!D29+'საჭირო ინვენტარი ჩაშლილი'!E29+'საჭირო ინვენტარი ჩაშლილი'!F29</f>
        <v>2</v>
      </c>
      <c r="D29" s="56">
        <f t="shared" si="0"/>
        <v>0</v>
      </c>
      <c r="E29" s="57">
        <v>0</v>
      </c>
      <c r="F29" s="55">
        <f>'საჭირო ინვენტარი ჩაშლილი'!H29+'საჭირო ინვენტარი ჩაშლილი'!I29+'საჭირო ინვენტარი ჩაშლილი'!J29+'საჭირო ინვენტარი ჩაშლილი'!K29+'საჭირო ინვენტარი ჩაშლილი'!L29+'საჭირო ინვენტარი ჩაშლილი'!M29+'საჭირო ინვენტარი ჩაშლილი'!N29+'საჭირო ინვენტარი ჩაშლილი'!O29+'საჭირო ინვენტარი ჩაშლილი'!P29+'საჭირო ინვენტარი ჩაშლილი'!Q29+'საჭირო ინვენტარი ჩაშლილი'!R29</f>
        <v>0</v>
      </c>
      <c r="G29" s="56">
        <f t="shared" si="1"/>
        <v>0</v>
      </c>
      <c r="H29" s="56">
        <f t="shared" si="2"/>
        <v>0</v>
      </c>
      <c r="I29" s="30"/>
      <c r="J29" s="30"/>
      <c r="K29" s="30"/>
      <c r="L29" s="30"/>
    </row>
    <row r="30" spans="1:12" ht="15.75" x14ac:dyDescent="0.25">
      <c r="A30" s="30" t="s">
        <v>432</v>
      </c>
      <c r="B30" s="57">
        <v>0</v>
      </c>
      <c r="C30" s="55">
        <f>'საჭირო ინვენტარი ჩაშლილი'!B30+'საჭირო ინვენტარი ჩაშლილი'!C30+'საჭირო ინვენტარი ჩაშლილი'!D30+'საჭირო ინვენტარი ჩაშლილი'!E30+'საჭირო ინვენტარი ჩაშლილი'!F30</f>
        <v>0</v>
      </c>
      <c r="D30" s="56">
        <f t="shared" si="0"/>
        <v>0</v>
      </c>
      <c r="E30" s="57">
        <v>1</v>
      </c>
      <c r="F30" s="55">
        <f>'საჭირო ინვენტარი ჩაშლილი'!H30+'საჭირო ინვენტარი ჩაშლილი'!I30+'საჭირო ინვენტარი ჩაშლილი'!J30+'საჭირო ინვენტარი ჩაშლილი'!K30+'საჭირო ინვენტარი ჩაშლილი'!L30+'საჭირო ინვენტარი ჩაშლილი'!M30+'საჭირო ინვენტარი ჩაშლილი'!N30+'საჭირო ინვენტარი ჩაშლილი'!O30+'საჭირო ინვენტარი ჩაშლილი'!P30+'საჭირო ინვენტარი ჩაშლილი'!Q30+'საჭირო ინვენტარი ჩაშლილი'!R30</f>
        <v>0</v>
      </c>
      <c r="G30" s="56">
        <f t="shared" si="1"/>
        <v>-1</v>
      </c>
      <c r="H30" s="56"/>
      <c r="I30" s="30"/>
      <c r="J30" s="30"/>
      <c r="K30" s="30"/>
      <c r="L30" s="30"/>
    </row>
    <row r="31" spans="1:12" ht="15.75" x14ac:dyDescent="0.25">
      <c r="A31" s="59" t="s">
        <v>482</v>
      </c>
      <c r="B31" s="57">
        <v>3</v>
      </c>
      <c r="C31" s="55">
        <f>'საჭირო ინვენტარი ჩაშლილი'!B31+'საჭირო ინვენტარი ჩაშლილი'!C31+'საჭირო ინვენტარი ჩაშლილი'!D31+'საჭირო ინვენტარი ჩაშლილი'!E31+'საჭირო ინვენტარი ჩაშლილი'!F31</f>
        <v>3</v>
      </c>
      <c r="D31" s="56">
        <f t="shared" si="0"/>
        <v>0</v>
      </c>
      <c r="E31" s="57">
        <v>0</v>
      </c>
      <c r="F31" s="55">
        <f>'საჭირო ინვენტარი ჩაშლილი'!H31+'საჭირო ინვენტარი ჩაშლილი'!I31+'საჭირო ინვენტარი ჩაშლილი'!J31+'საჭირო ინვენტარი ჩაშლილი'!K31+'საჭირო ინვენტარი ჩაშლილი'!L31+'საჭირო ინვენტარი ჩაშლილი'!M31+'საჭირო ინვენტარი ჩაშლილი'!N31+'საჭირო ინვენტარი ჩაშლილი'!O31+'საჭირო ინვენტარი ჩაშლილი'!P31+'საჭირო ინვენტარი ჩაშლილი'!Q31+'საჭირო ინვენტარი ჩაშლილი'!R31</f>
        <v>0</v>
      </c>
      <c r="G31" s="56">
        <f t="shared" si="1"/>
        <v>0</v>
      </c>
      <c r="H31" s="56">
        <f t="shared" si="2"/>
        <v>0</v>
      </c>
      <c r="I31" s="30"/>
      <c r="J31" s="30"/>
      <c r="K31" s="30"/>
      <c r="L31" s="30"/>
    </row>
    <row r="32" spans="1:12" ht="15.75" x14ac:dyDescent="0.25">
      <c r="A32" s="59" t="s">
        <v>483</v>
      </c>
      <c r="B32" s="57">
        <v>1</v>
      </c>
      <c r="C32" s="55">
        <f>'საჭირო ინვენტარი ჩაშლილი'!B32+'საჭირო ინვენტარი ჩაშლილი'!C32+'საჭირო ინვენტარი ჩაშლილი'!D32+'საჭირო ინვენტარი ჩაშლილი'!E32+'საჭირო ინვენტარი ჩაშლილი'!F32</f>
        <v>1</v>
      </c>
      <c r="D32" s="56">
        <f t="shared" si="0"/>
        <v>0</v>
      </c>
      <c r="E32" s="57">
        <v>0</v>
      </c>
      <c r="F32" s="55">
        <f>'საჭირო ინვენტარი ჩაშლილი'!H32+'საჭირო ინვენტარი ჩაშლილი'!I32+'საჭირო ინვენტარი ჩაშლილი'!J32+'საჭირო ინვენტარი ჩაშლილი'!K32+'საჭირო ინვენტარი ჩაშლილი'!L32+'საჭირო ინვენტარი ჩაშლილი'!M32+'საჭირო ინვენტარი ჩაშლილი'!N32+'საჭირო ინვენტარი ჩაშლილი'!O32+'საჭირო ინვენტარი ჩაშლილი'!P32+'საჭირო ინვენტარი ჩაშლილი'!Q32+'საჭირო ინვენტარი ჩაშლილი'!R32</f>
        <v>0</v>
      </c>
      <c r="G32" s="56">
        <f t="shared" si="1"/>
        <v>0</v>
      </c>
      <c r="H32" s="56">
        <f t="shared" si="2"/>
        <v>0</v>
      </c>
      <c r="I32" s="30"/>
      <c r="J32" s="30"/>
      <c r="K32" s="30"/>
      <c r="L32" s="30"/>
    </row>
    <row r="33" spans="1:12" ht="15.75" x14ac:dyDescent="0.25">
      <c r="A33" s="59" t="s">
        <v>468</v>
      </c>
      <c r="B33" s="57">
        <v>2</v>
      </c>
      <c r="C33" s="55">
        <f>'საჭირო ინვენტარი ჩაშლილი'!B33+'საჭირო ინვენტარი ჩაშლილი'!C33+'საჭირო ინვენტარი ჩაშლილი'!D33+'საჭირო ინვენტარი ჩაშლილი'!E33+'საჭირო ინვენტარი ჩაშლილი'!F33</f>
        <v>2</v>
      </c>
      <c r="D33" s="56">
        <f t="shared" si="0"/>
        <v>0</v>
      </c>
      <c r="E33" s="57">
        <v>0</v>
      </c>
      <c r="F33" s="55">
        <f>'საჭირო ინვენტარი ჩაშლილი'!H33+'საჭირო ინვენტარი ჩაშლილი'!I33+'საჭირო ინვენტარი ჩაშლილი'!J33+'საჭირო ინვენტარი ჩაშლილი'!K33+'საჭირო ინვენტარი ჩაშლილი'!L33+'საჭირო ინვენტარი ჩაშლილი'!M33+'საჭირო ინვენტარი ჩაშლილი'!N33+'საჭირო ინვენტარი ჩაშლილი'!O33+'საჭირო ინვენტარი ჩაშლილი'!P33+'საჭირო ინვენტარი ჩაშლილი'!Q33+'საჭირო ინვენტარი ჩაშლილი'!R33</f>
        <v>0</v>
      </c>
      <c r="G33" s="56">
        <f t="shared" si="1"/>
        <v>0</v>
      </c>
      <c r="H33" s="56">
        <f t="shared" si="2"/>
        <v>0</v>
      </c>
      <c r="I33" s="30"/>
      <c r="J33" s="30"/>
      <c r="K33" s="30"/>
      <c r="L33" s="30"/>
    </row>
    <row r="34" spans="1:12" ht="15.75" x14ac:dyDescent="0.25">
      <c r="A34" s="59" t="s">
        <v>470</v>
      </c>
      <c r="B34" s="57">
        <v>1</v>
      </c>
      <c r="C34" s="55">
        <f>'საჭირო ინვენტარი ჩაშლილი'!B34+'საჭირო ინვენტარი ჩაშლილი'!C34+'საჭირო ინვენტარი ჩაშლილი'!D34+'საჭირო ინვენტარი ჩაშლილი'!E34+'საჭირო ინვენტარი ჩაშლილი'!F34</f>
        <v>1</v>
      </c>
      <c r="D34" s="56">
        <f t="shared" si="0"/>
        <v>0</v>
      </c>
      <c r="E34" s="57">
        <v>0</v>
      </c>
      <c r="F34" s="55">
        <f>'საჭირო ინვენტარი ჩაშლილი'!H34+'საჭირო ინვენტარი ჩაშლილი'!I34+'საჭირო ინვენტარი ჩაშლილი'!J34+'საჭირო ინვენტარი ჩაშლილი'!K34+'საჭირო ინვენტარი ჩაშლილი'!L34+'საჭირო ინვენტარი ჩაშლილი'!M34+'საჭირო ინვენტარი ჩაშლილი'!N34+'საჭირო ინვენტარი ჩაშლილი'!O34+'საჭირო ინვენტარი ჩაშლილი'!P34+'საჭირო ინვენტარი ჩაშლილი'!Q34+'საჭირო ინვენტარი ჩაშლილი'!R34</f>
        <v>0</v>
      </c>
      <c r="G34" s="56">
        <f t="shared" si="1"/>
        <v>0</v>
      </c>
      <c r="H34" s="56">
        <f t="shared" si="2"/>
        <v>0</v>
      </c>
      <c r="I34" s="30"/>
      <c r="J34" s="30"/>
      <c r="K34" s="30"/>
      <c r="L34" s="30"/>
    </row>
    <row r="35" spans="1:12" ht="15.75" x14ac:dyDescent="0.25">
      <c r="A35" s="59" t="s">
        <v>469</v>
      </c>
      <c r="B35" s="57">
        <v>1</v>
      </c>
      <c r="C35" s="55">
        <f>'საჭირო ინვენტარი ჩაშლილი'!B35+'საჭირო ინვენტარი ჩაშლილი'!C35+'საჭირო ინვენტარი ჩაშლილი'!D35+'საჭირო ინვენტარი ჩაშლილი'!E35+'საჭირო ინვენტარი ჩაშლილი'!F35</f>
        <v>1</v>
      </c>
      <c r="D35" s="56">
        <f t="shared" si="0"/>
        <v>0</v>
      </c>
      <c r="E35" s="57">
        <v>0</v>
      </c>
      <c r="F35" s="55">
        <f>'საჭირო ინვენტარი ჩაშლილი'!H35+'საჭირო ინვენტარი ჩაშლილი'!I35+'საჭირო ინვენტარი ჩაშლილი'!J35+'საჭირო ინვენტარი ჩაშლილი'!K35+'საჭირო ინვენტარი ჩაშლილი'!L35+'საჭირო ინვენტარი ჩაშლილი'!M35+'საჭირო ინვენტარი ჩაშლილი'!N35+'საჭირო ინვენტარი ჩაშლილი'!O35+'საჭირო ინვენტარი ჩაშლილი'!P35+'საჭირო ინვენტარი ჩაშლილი'!Q35+'საჭირო ინვენტარი ჩაშლილი'!R35</f>
        <v>0</v>
      </c>
      <c r="G35" s="56">
        <f t="shared" si="1"/>
        <v>0</v>
      </c>
      <c r="H35" s="56">
        <f t="shared" si="2"/>
        <v>0</v>
      </c>
      <c r="I35" s="30"/>
      <c r="J35" s="30"/>
      <c r="K35" s="30"/>
      <c r="L35" s="30"/>
    </row>
    <row r="36" spans="1:12" ht="15.75" x14ac:dyDescent="0.25">
      <c r="A36" s="59" t="s">
        <v>460</v>
      </c>
      <c r="B36" s="57">
        <v>1</v>
      </c>
      <c r="C36" s="55">
        <f>'საჭირო ინვენტარი ჩაშლილი'!B36+'საჭირო ინვენტარი ჩაშლილი'!C36+'საჭირო ინვენტარი ჩაშლილი'!D36+'საჭირო ინვენტარი ჩაშლილი'!E36+'საჭირო ინვენტარი ჩაშლილი'!F36</f>
        <v>1</v>
      </c>
      <c r="D36" s="56">
        <f t="shared" si="0"/>
        <v>0</v>
      </c>
      <c r="E36" s="57">
        <v>0</v>
      </c>
      <c r="F36" s="55">
        <f>'საჭირო ინვენტარი ჩაშლილი'!H36+'საჭირო ინვენტარი ჩაშლილი'!I36+'საჭირო ინვენტარი ჩაშლილი'!J36+'საჭირო ინვენტარი ჩაშლილი'!K36+'საჭირო ინვენტარი ჩაშლილი'!L36+'საჭირო ინვენტარი ჩაშლილი'!M36+'საჭირო ინვენტარი ჩაშლილი'!N36+'საჭირო ინვენტარი ჩაშლილი'!O36+'საჭირო ინვენტარი ჩაშლილი'!P36+'საჭირო ინვენტარი ჩაშლილი'!Q36+'საჭირო ინვენტარი ჩაშლილი'!R36</f>
        <v>0</v>
      </c>
      <c r="G36" s="56">
        <f t="shared" si="1"/>
        <v>0</v>
      </c>
      <c r="H36" s="56">
        <f t="shared" si="2"/>
        <v>0</v>
      </c>
      <c r="I36" s="30"/>
      <c r="J36" s="30"/>
      <c r="K36" s="30"/>
      <c r="L36" s="30"/>
    </row>
    <row r="37" spans="1:12" ht="15.75" x14ac:dyDescent="0.25">
      <c r="A37" s="59" t="s">
        <v>510</v>
      </c>
      <c r="B37" s="57">
        <v>0</v>
      </c>
      <c r="C37" s="55">
        <f>'საჭირო ინვენტარი ჩაშლილი'!B37+'საჭირო ინვენტარი ჩაშლილი'!C37+'საჭირო ინვენტარი ჩაშლილი'!D37+'საჭირო ინვენტარი ჩაშლილი'!E37+'საჭირო ინვენტარი ჩაშლილი'!F37</f>
        <v>0</v>
      </c>
      <c r="D37" s="56">
        <f t="shared" si="0"/>
        <v>0</v>
      </c>
      <c r="E37" s="57">
        <v>0</v>
      </c>
      <c r="F37" s="55">
        <f>'საჭირო ინვენტარი ჩაშლილი'!H37+'საჭირო ინვენტარი ჩაშლილი'!I37+'საჭირო ინვენტარი ჩაშლილი'!J37+'საჭირო ინვენტარი ჩაშლილი'!K37+'საჭირო ინვენტარი ჩაშლილი'!L37+'საჭირო ინვენტარი ჩაშლილი'!M37+'საჭირო ინვენტარი ჩაშლილი'!N37+'საჭირო ინვენტარი ჩაშლილი'!O37+'საჭირო ინვენტარი ჩაშლილი'!P37+'საჭირო ინვენტარი ჩაშლილი'!Q37+'საჭირო ინვენტარი ჩაშლილი'!R37</f>
        <v>0</v>
      </c>
      <c r="G37" s="56">
        <f t="shared" si="1"/>
        <v>0</v>
      </c>
      <c r="H37" s="56">
        <f t="shared" si="2"/>
        <v>0</v>
      </c>
      <c r="I37" s="30"/>
      <c r="J37" s="30"/>
      <c r="K37" s="30"/>
      <c r="L37" s="30"/>
    </row>
    <row r="38" spans="1:12" ht="15.75" x14ac:dyDescent="0.25">
      <c r="A38" s="59" t="s">
        <v>511</v>
      </c>
      <c r="B38" s="57">
        <v>0</v>
      </c>
      <c r="C38" s="55">
        <f>'საჭირო ინვენტარი ჩაშლილი'!B38+'საჭირო ინვენტარი ჩაშლილი'!C38+'საჭირო ინვენტარი ჩაშლილი'!D38+'საჭირო ინვენტარი ჩაშლილი'!E38+'საჭირო ინვენტარი ჩაშლილი'!F38</f>
        <v>0</v>
      </c>
      <c r="D38" s="56">
        <f t="shared" si="0"/>
        <v>0</v>
      </c>
      <c r="E38" s="57">
        <v>0</v>
      </c>
      <c r="F38" s="55">
        <f>'საჭირო ინვენტარი ჩაშლილი'!H38+'საჭირო ინვენტარი ჩაშლილი'!I38+'საჭირო ინვენტარი ჩაშლილი'!J38+'საჭირო ინვენტარი ჩაშლილი'!K38+'საჭირო ინვენტარი ჩაშლილი'!L38+'საჭირო ინვენტარი ჩაშლილი'!M38+'საჭირო ინვენტარი ჩაშლილი'!N38+'საჭირო ინვენტარი ჩაშლილი'!O38+'საჭირო ინვენტარი ჩაშლილი'!P38+'საჭირო ინვენტარი ჩაშლილი'!Q38+'საჭირო ინვენტარი ჩაშლილი'!R38</f>
        <v>0</v>
      </c>
      <c r="G38" s="56">
        <f t="shared" si="1"/>
        <v>0</v>
      </c>
      <c r="H38" s="56">
        <f t="shared" si="2"/>
        <v>0</v>
      </c>
      <c r="I38" s="30"/>
      <c r="J38" s="30"/>
      <c r="K38" s="30"/>
      <c r="L38" s="30"/>
    </row>
    <row r="39" spans="1:12" x14ac:dyDescent="0.25">
      <c r="J39">
        <f>SUM(J2:J38)</f>
        <v>58276.39</v>
      </c>
    </row>
  </sheetData>
  <mergeCells count="4">
    <mergeCell ref="K2:K5"/>
    <mergeCell ref="I6:I7"/>
    <mergeCell ref="K6:K7"/>
    <mergeCell ref="J6:J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N6" sqref="N6"/>
    </sheetView>
  </sheetViews>
  <sheetFormatPr defaultRowHeight="15" x14ac:dyDescent="0.25"/>
  <cols>
    <col min="1" max="1" width="37.42578125" customWidth="1"/>
    <col min="2" max="2" width="20.85546875" style="52" hidden="1" customWidth="1"/>
    <col min="3" max="3" width="24.85546875" style="52" hidden="1" customWidth="1"/>
    <col min="4" max="4" width="18.28515625" style="52" hidden="1" customWidth="1"/>
    <col min="5" max="5" width="20.7109375" style="52" hidden="1" customWidth="1"/>
    <col min="6" max="6" width="25.5703125" style="52" hidden="1" customWidth="1"/>
    <col min="7" max="7" width="20" style="52" hidden="1" customWidth="1"/>
    <col min="8" max="8" width="17.28515625" style="52" customWidth="1"/>
    <col min="9" max="9" width="17.28515625" customWidth="1"/>
    <col min="10" max="10" width="17.28515625" hidden="1" customWidth="1"/>
    <col min="11" max="12" width="17.28515625" customWidth="1"/>
  </cols>
  <sheetData>
    <row r="1" spans="1:12" ht="90.75" customHeight="1" x14ac:dyDescent="0.25">
      <c r="A1" s="66" t="s">
        <v>529</v>
      </c>
      <c r="B1" s="66" t="s">
        <v>505</v>
      </c>
      <c r="C1" s="67" t="s">
        <v>517</v>
      </c>
      <c r="D1" s="68" t="s">
        <v>518</v>
      </c>
      <c r="E1" s="66" t="s">
        <v>520</v>
      </c>
      <c r="F1" s="67" t="s">
        <v>521</v>
      </c>
      <c r="G1" s="68" t="s">
        <v>519</v>
      </c>
      <c r="H1" s="68" t="s">
        <v>523</v>
      </c>
      <c r="I1" s="70" t="s">
        <v>527</v>
      </c>
      <c r="J1" s="70" t="s">
        <v>528</v>
      </c>
      <c r="K1" s="70" t="s">
        <v>525</v>
      </c>
      <c r="L1" s="70" t="s">
        <v>524</v>
      </c>
    </row>
    <row r="2" spans="1:12" ht="15.75" x14ac:dyDescent="0.25">
      <c r="A2" s="30" t="s">
        <v>481</v>
      </c>
      <c r="B2" s="57">
        <v>40</v>
      </c>
      <c r="C2" s="55">
        <f>'საჭირო ინვენტარი ჩაშლილი'!B2+'საჭირო ინვენტარი ჩაშლილი'!C2+'საჭირო ინვენტარი ჩაშლილი'!D2+'საჭირო ინვენტარი ჩაშლილი'!E2+'საჭირო ინვენტარი ჩაშლილი'!F2</f>
        <v>51</v>
      </c>
      <c r="D2" s="56">
        <f>C2-B2</f>
        <v>11</v>
      </c>
      <c r="E2" s="57">
        <v>16</v>
      </c>
      <c r="F2" s="55">
        <f>'საჭირო ინვენტარი ჩაშლილი'!H2+'საჭირო ინვენტარი ჩაშლილი'!I2+'საჭირო ინვენტარი ჩაშლილი'!J2+'საჭირო ინვენტარი ჩაშლილი'!K2+'საჭირო ინვენტარი ჩაშლილი'!L2+'საჭირო ინვენტარი ჩაშლილი'!M2+'საჭირო ინვენტარი ჩაშლილი'!N2+'საჭირო ინვენტარი ჩაშლილი'!O2+'საჭირო ინვენტარი ჩაშლილი'!P2+'საჭირო ინვენტარი ჩაშლილი'!Q2+'საჭირო ინვენტარი ჩაშლილი'!R2</f>
        <v>51</v>
      </c>
      <c r="G2" s="56">
        <f>F2-E2</f>
        <v>35</v>
      </c>
      <c r="H2" s="93">
        <f>D2+G2</f>
        <v>46</v>
      </c>
      <c r="I2" s="30">
        <v>140</v>
      </c>
      <c r="J2" s="71">
        <f>H2*I2</f>
        <v>6440</v>
      </c>
      <c r="K2" s="77" t="s">
        <v>526</v>
      </c>
      <c r="L2" s="30">
        <v>150</v>
      </c>
    </row>
    <row r="3" spans="1:12" ht="15.75" x14ac:dyDescent="0.25">
      <c r="A3" s="30" t="s">
        <v>459</v>
      </c>
      <c r="B3" s="57">
        <v>40</v>
      </c>
      <c r="C3" s="55">
        <f>'საჭირო ინვენტარი ჩაშლილი'!B3+'საჭირო ინვენტარი ჩაშლილი'!C3+'საჭირო ინვენტარი ჩაშლილი'!D3+'საჭირო ინვენტარი ჩაშლილი'!E3+'საჭირო ინვენტარი ჩაშლილი'!F3</f>
        <v>51</v>
      </c>
      <c r="D3" s="56">
        <f t="shared" ref="D3:D38" si="0">C3-B3</f>
        <v>11</v>
      </c>
      <c r="E3" s="57">
        <v>5</v>
      </c>
      <c r="F3" s="55">
        <f>'საჭირო ინვენტარი ჩაშლილი'!H3+'საჭირო ინვენტარი ჩაშლილი'!I3+'საჭირო ინვენტარი ჩაშლილი'!J3+'საჭირო ინვენტარი ჩაშლილი'!K3+'საჭირო ინვენტარი ჩაშლილი'!L3+'საჭირო ინვენტარი ჩაშლილი'!M3+'საჭირო ინვენტარი ჩაშლილი'!N3+'საჭირო ინვენტარი ჩაშლილი'!O3+'საჭირო ინვენტარი ჩაშლილი'!P3+'საჭირო ინვენტარი ჩაშლილი'!Q3+'საჭირო ინვენტარი ჩაშლილი'!R3</f>
        <v>51</v>
      </c>
      <c r="G3" s="56">
        <f t="shared" ref="G3:G38" si="1">F3-E3</f>
        <v>46</v>
      </c>
      <c r="H3" s="93">
        <f t="shared" ref="H3:H38" si="2">D3+G3</f>
        <v>57</v>
      </c>
      <c r="I3" s="30">
        <v>75</v>
      </c>
      <c r="J3" s="71">
        <f t="shared" ref="J3:J22" si="3">H3*I3</f>
        <v>4275</v>
      </c>
      <c r="K3" s="78"/>
      <c r="L3" s="30">
        <v>228</v>
      </c>
    </row>
    <row r="4" spans="1:12" ht="15.75" x14ac:dyDescent="0.25">
      <c r="A4" s="30" t="s">
        <v>387</v>
      </c>
      <c r="B4" s="57">
        <v>78</v>
      </c>
      <c r="C4" s="55">
        <f>'საჭირო ინვენტარი ჩაშლილი'!B4+'საჭირო ინვენტარი ჩაშლილი'!C4+'საჭირო ინვენტარი ჩაშლილი'!D4+'საჭირო ინვენტარი ჩაშლილი'!E4+'საჭირო ინვენტარი ჩაშლილი'!F4</f>
        <v>78</v>
      </c>
      <c r="D4" s="56">
        <f t="shared" si="0"/>
        <v>0</v>
      </c>
      <c r="E4" s="57">
        <v>23</v>
      </c>
      <c r="F4" s="55">
        <f>'საჭირო ინვენტარი ჩაშლილი'!H4+'საჭირო ინვენტარი ჩაშლილი'!I4+'საჭირო ინვენტარი ჩაშლილი'!J4+'საჭირო ინვენტარი ჩაშლილი'!K4+'საჭირო ინვენტარი ჩაშლილი'!L4+'საჭირო ინვენტარი ჩაშლილი'!M4+'საჭირო ინვენტარი ჩაშლილი'!N4+'საჭირო ინვენტარი ჩაშლილი'!O4+'საჭირო ინვენტარი ჩაშლილი'!P4+'საჭირო ინვენტარი ჩაშლილი'!Q4+'საჭირო ინვენტარი ჩაშლილი'!R4</f>
        <v>102</v>
      </c>
      <c r="G4" s="56">
        <f t="shared" si="1"/>
        <v>79</v>
      </c>
      <c r="H4" s="93">
        <f t="shared" si="2"/>
        <v>79</v>
      </c>
      <c r="I4" s="30">
        <v>36</v>
      </c>
      <c r="J4" s="71">
        <f t="shared" si="3"/>
        <v>2844</v>
      </c>
      <c r="K4" s="78"/>
      <c r="L4" s="30">
        <v>69.84</v>
      </c>
    </row>
    <row r="5" spans="1:12" ht="15.75" x14ac:dyDescent="0.25">
      <c r="A5" s="53" t="s">
        <v>455</v>
      </c>
      <c r="B5" s="57">
        <v>11</v>
      </c>
      <c r="C5" s="55">
        <f>'საჭირო ინვენტარი ჩაშლილი'!B5+'საჭირო ინვენტარი ჩაშლილი'!C5+'საჭირო ინვენტარი ჩაშლილი'!D5+'საჭირო ინვენტარი ჩაშლილი'!E5+'საჭირო ინვენტარი ჩაშლილი'!F5</f>
        <v>17</v>
      </c>
      <c r="D5" s="56">
        <f t="shared" si="0"/>
        <v>6</v>
      </c>
      <c r="E5" s="57">
        <v>0</v>
      </c>
      <c r="F5" s="55">
        <f>'საჭირო ინვენტარი ჩაშლილი'!H5+'საჭირო ინვენტარი ჩაშლილი'!I5+'საჭირო ინვენტარი ჩაშლილი'!J5+'საჭირო ინვენტარი ჩაშლილი'!K5+'საჭირო ინვენტარი ჩაშლილი'!L5+'საჭირო ინვენტარი ჩაშლილი'!M5+'საჭირო ინვენტარი ჩაშლილი'!N5+'საჭირო ინვენტარი ჩაშლილი'!O5+'საჭირო ინვენტარი ჩაშლილი'!P5+'საჭირო ინვენტარი ჩაშლილი'!Q5+'საჭირო ინვენტარი ჩაშლილი'!R5</f>
        <v>11</v>
      </c>
      <c r="G5" s="56">
        <f t="shared" si="1"/>
        <v>11</v>
      </c>
      <c r="H5" s="93">
        <f t="shared" si="2"/>
        <v>17</v>
      </c>
      <c r="I5" s="30">
        <v>145</v>
      </c>
      <c r="J5" s="71">
        <f t="shared" si="3"/>
        <v>2465</v>
      </c>
      <c r="K5" s="79"/>
      <c r="L5" s="30">
        <v>155</v>
      </c>
    </row>
    <row r="6" spans="1:12" ht="15.75" x14ac:dyDescent="0.25">
      <c r="A6" s="30" t="s">
        <v>457</v>
      </c>
      <c r="B6" s="57">
        <v>12</v>
      </c>
      <c r="C6" s="55">
        <f>'საჭირო ინვენტარი ჩაშლილი'!B6+'საჭირო ინვენტარი ჩაშლილი'!C6+'საჭირო ინვენტარი ჩაშლილი'!D6+'საჭირო ინვენტარი ჩაშლილი'!E6+'საჭირო ინვენტარი ჩაშლილი'!F6</f>
        <v>24</v>
      </c>
      <c r="D6" s="56">
        <f t="shared" si="0"/>
        <v>12</v>
      </c>
      <c r="E6" s="57">
        <v>10</v>
      </c>
      <c r="F6" s="55">
        <f>'საჭირო ინვენტარი ჩაშლილი'!H6+'საჭირო ინვენტარი ჩაშლილი'!I6+'საჭირო ინვენტარი ჩაშლილი'!J6+'საჭირო ინვენტარი ჩაშლილი'!K6+'საჭირო ინვენტარი ჩაშლილი'!L6+'საჭირო ინვენტარი ჩაშლილი'!M6+'საჭირო ინვენტარი ჩაშლილი'!N6+'საჭირო ინვენტარი ჩაშლილი'!O6+'საჭირო ინვენტარი ჩაშლილი'!P6+'საჭირო ინვენტარი ჩაშლილი'!Q6+'საჭირო ინვენტარი ჩაშლილი'!R6</f>
        <v>27</v>
      </c>
      <c r="G6" s="56">
        <f t="shared" si="1"/>
        <v>17</v>
      </c>
      <c r="H6" s="93">
        <f t="shared" si="2"/>
        <v>29</v>
      </c>
      <c r="I6" s="89">
        <v>799.95</v>
      </c>
      <c r="J6" s="89">
        <f>29*I6</f>
        <v>23198.550000000003</v>
      </c>
      <c r="K6" s="91">
        <v>2014</v>
      </c>
      <c r="L6" s="30"/>
    </row>
    <row r="7" spans="1:12" ht="15.75" x14ac:dyDescent="0.25">
      <c r="A7" s="30" t="s">
        <v>485</v>
      </c>
      <c r="B7" s="57">
        <v>11</v>
      </c>
      <c r="C7" s="55">
        <f>'საჭირო ინვენტარი ჩაშლილი'!B7+'საჭირო ინვენტარი ჩაშლილი'!C7+'საჭირო ინვენტარი ჩაშლილი'!D7+'საჭირო ინვენტარი ჩაშლილი'!E7+'საჭირო ინვენტარი ჩაშლილი'!F7</f>
        <v>23</v>
      </c>
      <c r="D7" s="56">
        <f t="shared" si="0"/>
        <v>12</v>
      </c>
      <c r="E7" s="57">
        <v>10</v>
      </c>
      <c r="F7" s="55">
        <f>'საჭირო ინვენტარი ჩაშლილი'!H7+'საჭირო ინვენტარი ჩაშლილი'!I7+'საჭირო ინვენტარი ჩაშლილი'!J7+'საჭირო ინვენტარი ჩაშლილი'!K7+'საჭირო ინვენტარი ჩაშლილი'!L7+'საჭირო ინვენტარი ჩაშლილი'!M7+'საჭირო ინვენტარი ჩაშლილი'!N7+'საჭირო ინვენტარი ჩაშლილი'!O7+'საჭირო ინვენტარი ჩაშლილი'!P7+'საჭირო ინვენტარი ჩაშლილი'!Q7+'საჭირო ინვენტარი ჩაშლილი'!R7</f>
        <v>27</v>
      </c>
      <c r="G7" s="56">
        <f t="shared" si="1"/>
        <v>17</v>
      </c>
      <c r="H7" s="93">
        <f t="shared" si="2"/>
        <v>29</v>
      </c>
      <c r="I7" s="90"/>
      <c r="J7" s="90"/>
      <c r="K7" s="92"/>
      <c r="L7" s="30"/>
    </row>
    <row r="8" spans="1:12" ht="15.75" hidden="1" x14ac:dyDescent="0.25">
      <c r="A8" s="30" t="s">
        <v>471</v>
      </c>
      <c r="B8" s="57">
        <v>3</v>
      </c>
      <c r="C8" s="55">
        <f>'საჭირო ინვენტარი ჩაშლილი'!B8+'საჭირო ინვენტარი ჩაშლილი'!C8+'საჭირო ინვენტარი ჩაშლილი'!D8+'საჭირო ინვენტარი ჩაშლილი'!E8+'საჭირო ინვენტარი ჩაშლილი'!F8</f>
        <v>3</v>
      </c>
      <c r="D8" s="56">
        <f t="shared" si="0"/>
        <v>0</v>
      </c>
      <c r="E8" s="57">
        <v>0</v>
      </c>
      <c r="F8" s="55">
        <f>'საჭირო ინვენტარი ჩაშლილი'!H8+'საჭირო ინვენტარი ჩაშლილი'!I8+'საჭირო ინვენტარი ჩაშლილი'!J8+'საჭირო ინვენტარი ჩაშლილი'!K8+'საჭირო ინვენტარი ჩაშლილი'!L8+'საჭირო ინვენტარი ჩაშლილი'!M8+'საჭირო ინვენტარი ჩაშლილი'!N8+'საჭირო ინვენტარი ჩაშლილი'!O8+'საჭირო ინვენტარი ჩაშლილი'!P8+'საჭირო ინვენტარი ჩაშლილი'!Q8+'საჭირო ინვენტარი ჩაშლილი'!R8</f>
        <v>0</v>
      </c>
      <c r="G8" s="56">
        <f t="shared" si="1"/>
        <v>0</v>
      </c>
      <c r="H8" s="93">
        <f t="shared" si="2"/>
        <v>0</v>
      </c>
      <c r="I8" s="30"/>
      <c r="J8" s="71"/>
      <c r="K8" s="30"/>
      <c r="L8" s="30"/>
    </row>
    <row r="9" spans="1:12" ht="15.75" x14ac:dyDescent="0.25">
      <c r="A9" s="53" t="s">
        <v>389</v>
      </c>
      <c r="B9" s="57">
        <v>28</v>
      </c>
      <c r="C9" s="55">
        <f>'საჭირო ინვენტარი ჩაშლილი'!B9+'საჭირო ინვენტარი ჩაშლილი'!C9+'საჭირო ინვენტარი ჩაშლილი'!D9+'საჭირო ინვენტარი ჩაშლილი'!E9+'საჭირო ინვენტარი ჩაშლილი'!F9</f>
        <v>28</v>
      </c>
      <c r="D9" s="56">
        <f t="shared" si="0"/>
        <v>0</v>
      </c>
      <c r="E9" s="57">
        <v>9</v>
      </c>
      <c r="F9" s="55">
        <f>'საჭირო ინვენტარი ჩაშლილი'!H9+'საჭირო ინვენტარი ჩაშლილი'!I9+'საჭირო ინვენტარი ჩაშლილი'!J9+'საჭირო ინვენტარი ჩაშლილი'!K9+'საჭირო ინვენტარი ჩაშლილი'!L9+'საჭირო ინვენტარი ჩაშლილი'!M9+'საჭირო ინვენტარი ჩაშლილი'!N9+'საჭირო ინვენტარი ჩაშლილი'!O9+'საჭირო ინვენტარი ჩაშლილი'!P9+'საჭირო ინვენტარი ჩაშლილი'!Q9+'საჭირო ინვენტარი ჩაშლილი'!R9</f>
        <v>24</v>
      </c>
      <c r="G9" s="56">
        <f t="shared" si="1"/>
        <v>15</v>
      </c>
      <c r="H9" s="93">
        <f t="shared" si="2"/>
        <v>15</v>
      </c>
      <c r="I9" s="30">
        <v>789</v>
      </c>
      <c r="J9" s="71">
        <f t="shared" si="3"/>
        <v>11835</v>
      </c>
      <c r="K9" s="30">
        <v>2013</v>
      </c>
      <c r="L9" s="30"/>
    </row>
    <row r="10" spans="1:12" ht="15.75" x14ac:dyDescent="0.25">
      <c r="A10" s="53" t="s">
        <v>513</v>
      </c>
      <c r="B10" s="57">
        <v>12</v>
      </c>
      <c r="C10" s="55">
        <f>'საჭირო ინვენტარი ჩაშლილი'!B10+'საჭირო ინვენტარი ჩაშლილი'!C10+'საჭირო ინვენტარი ჩაშლილი'!D10+'საჭირო ინვენტარი ჩაშლილი'!E10+'საჭირო ინვენტარი ჩაშლილი'!F10</f>
        <v>13</v>
      </c>
      <c r="D10" s="56">
        <f t="shared" si="0"/>
        <v>1</v>
      </c>
      <c r="E10" s="57">
        <v>3</v>
      </c>
      <c r="F10" s="55">
        <f>'საჭირო ინვენტარი ჩაშლილი'!H10+'საჭირო ინვენტარი ჩაშლილი'!I10+'საჭირო ინვენტარი ჩაშლილი'!J10+'საჭირო ინვენტარი ჩაშლილი'!K10+'საჭირო ინვენტარი ჩაშლილი'!L10+'საჭირო ინვენტარი ჩაშლილი'!M10+'საჭირო ინვენტარი ჩაშლილი'!N10+'საჭირო ინვენტარი ჩაშლილი'!O10+'საჭირო ინვენტარი ჩაშლილი'!P10+'საჭირო ინვენტარი ჩაშლილი'!Q10+'საჭირო ინვენტარი ჩაშლილი'!R10</f>
        <v>15</v>
      </c>
      <c r="G10" s="56">
        <f t="shared" si="1"/>
        <v>12</v>
      </c>
      <c r="H10" s="93">
        <f t="shared" si="2"/>
        <v>13</v>
      </c>
      <c r="I10" s="30">
        <v>320.77999999999997</v>
      </c>
      <c r="J10" s="71">
        <f t="shared" si="3"/>
        <v>4170.1399999999994</v>
      </c>
      <c r="K10" s="30">
        <v>2014</v>
      </c>
      <c r="L10" s="30">
        <v>325</v>
      </c>
    </row>
    <row r="11" spans="1:12" ht="15.75" hidden="1" x14ac:dyDescent="0.25">
      <c r="A11" s="30" t="s">
        <v>472</v>
      </c>
      <c r="B11" s="57">
        <v>0</v>
      </c>
      <c r="C11" s="55">
        <f>'საჭირო ინვენტარი ჩაშლილი'!B11+'საჭირო ინვენტარი ჩაშლილი'!C11+'საჭირო ინვენტარი ჩაშლილი'!D11+'საჭირო ინვენტარი ჩაშლილი'!E11+'საჭირო ინვენტარი ჩაშლილი'!F11</f>
        <v>0</v>
      </c>
      <c r="D11" s="56">
        <f t="shared" si="0"/>
        <v>0</v>
      </c>
      <c r="E11" s="57">
        <v>1</v>
      </c>
      <c r="F11" s="55">
        <f>'საჭირო ინვენტარი ჩაშლილი'!H11+'საჭირო ინვენტარი ჩაშლილი'!I11+'საჭირო ინვენტარი ჩაშლილი'!J11+'საჭირო ინვენტარი ჩაშლილი'!K11+'საჭირო ინვენტარი ჩაშლილი'!L11+'საჭირო ინვენტარი ჩაშლილი'!M11+'საჭირო ინვენტარი ჩაშლილი'!N11+'საჭირო ინვენტარი ჩაშლილი'!O11+'საჭირო ინვენტარი ჩაშლილი'!P11+'საჭირო ინვენტარი ჩაშლილი'!Q11+'საჭირო ინვენტარი ჩაშლილი'!R11</f>
        <v>1</v>
      </c>
      <c r="G11" s="56">
        <f t="shared" si="1"/>
        <v>0</v>
      </c>
      <c r="H11" s="93">
        <f t="shared" si="2"/>
        <v>0</v>
      </c>
      <c r="I11" s="30"/>
      <c r="J11" s="71"/>
      <c r="K11" s="30"/>
      <c r="L11" s="30"/>
    </row>
    <row r="12" spans="1:12" ht="15.75" hidden="1" x14ac:dyDescent="0.25">
      <c r="A12" s="53" t="s">
        <v>489</v>
      </c>
      <c r="B12" s="57">
        <v>0</v>
      </c>
      <c r="C12" s="55">
        <f>'საჭირო ინვენტარი ჩაშლილი'!B12+'საჭირო ინვენტარი ჩაშლილი'!C12+'საჭირო ინვენტარი ჩაშლილი'!D12+'საჭირო ინვენტარი ჩაშლილი'!E12+'საჭირო ინვენტარი ჩაშლილი'!F12</f>
        <v>0</v>
      </c>
      <c r="D12" s="56">
        <f t="shared" si="0"/>
        <v>0</v>
      </c>
      <c r="E12" s="57">
        <v>1</v>
      </c>
      <c r="F12" s="55">
        <f>'საჭირო ინვენტარი ჩაშლილი'!H12+'საჭირო ინვენტარი ჩაშლილი'!I12+'საჭირო ინვენტარი ჩაშლილი'!J12+'საჭირო ინვენტარი ჩაშლილი'!K12+'საჭირო ინვენტარი ჩაშლილი'!L12+'საჭირო ინვენტარი ჩაშლილი'!M12+'საჭირო ინვენტარი ჩაშლილი'!N12+'საჭირო ინვენტარი ჩაშლილი'!O12+'საჭირო ინვენტარი ჩაშლილი'!P12+'საჭირო ინვენტარი ჩაშლილი'!Q12+'საჭირო ინვენტარი ჩაშლილი'!R12</f>
        <v>1</v>
      </c>
      <c r="G12" s="56">
        <f t="shared" si="1"/>
        <v>0</v>
      </c>
      <c r="H12" s="93">
        <f t="shared" si="2"/>
        <v>0</v>
      </c>
      <c r="I12" s="30"/>
      <c r="J12" s="71"/>
      <c r="K12" s="30"/>
      <c r="L12" s="30"/>
    </row>
    <row r="13" spans="1:12" ht="15.75" x14ac:dyDescent="0.25">
      <c r="A13" s="30" t="s">
        <v>456</v>
      </c>
      <c r="B13" s="57">
        <v>18</v>
      </c>
      <c r="C13" s="55">
        <f>'საჭირო ინვენტარი ჩაშლილი'!B13+'საჭირო ინვენტარი ჩაშლილი'!C13+'საჭირო ინვენტარი ჩაშლილი'!D13+'საჭირო ინვენტარი ჩაშლილი'!E13+'საჭირო ინვენტარი ჩაშლილი'!F13</f>
        <v>15</v>
      </c>
      <c r="D13" s="56">
        <f t="shared" si="0"/>
        <v>-3</v>
      </c>
      <c r="E13" s="57">
        <v>1</v>
      </c>
      <c r="F13" s="55">
        <f>'საჭირო ინვენტარი ჩაშლილი'!H13+'საჭირო ინვენტარი ჩაშლილი'!I13+'საჭირო ინვენტარი ჩაშლილი'!J13+'საჭირო ინვენტარი ჩაშლილი'!K13+'საჭირო ინვენტარი ჩაშლილი'!L13+'საჭირო ინვენტარი ჩაშლილი'!M13+'საჭირო ინვენტარი ჩაშლილი'!N13+'საჭირო ინვენტარი ჩაშლილი'!O13+'საჭირო ინვენტარი ჩაშლილი'!P13+'საჭირო ინვენტარი ჩაშლილი'!Q13+'საჭირო ინვენტარი ჩაშლილი'!R13</f>
        <v>16</v>
      </c>
      <c r="G13" s="56">
        <f t="shared" si="1"/>
        <v>15</v>
      </c>
      <c r="H13" s="93">
        <f t="shared" si="2"/>
        <v>12</v>
      </c>
      <c r="I13" s="30">
        <v>158</v>
      </c>
      <c r="J13" s="71">
        <f t="shared" si="3"/>
        <v>1896</v>
      </c>
      <c r="K13" s="30">
        <v>2013</v>
      </c>
      <c r="L13" s="30">
        <v>720</v>
      </c>
    </row>
    <row r="14" spans="1:12" ht="15.75" hidden="1" x14ac:dyDescent="0.25">
      <c r="A14" s="30" t="s">
        <v>464</v>
      </c>
      <c r="B14" s="57">
        <v>1</v>
      </c>
      <c r="C14" s="55">
        <f>'საჭირო ინვენტარი ჩაშლილი'!B14+'საჭირო ინვენტარი ჩაშლილი'!C14+'საჭირო ინვენტარი ჩაშლილი'!D14+'საჭირო ინვენტარი ჩაშლილი'!E14+'საჭირო ინვენტარი ჩაშლილი'!F14</f>
        <v>1</v>
      </c>
      <c r="D14" s="56">
        <f t="shared" si="0"/>
        <v>0</v>
      </c>
      <c r="E14" s="57">
        <v>1</v>
      </c>
      <c r="F14" s="55">
        <f>'საჭირო ინვენტარი ჩაშლილი'!H14+'საჭირო ინვენტარი ჩაშლილი'!I14+'საჭირო ინვენტარი ჩაშლილი'!J14+'საჭირო ინვენტარი ჩაშლილი'!K14+'საჭირო ინვენტარი ჩაშლილი'!L14+'საჭირო ინვენტარი ჩაშლილი'!M14+'საჭირო ინვენტარი ჩაშლილი'!N14+'საჭირო ინვენტარი ჩაშლილი'!O14+'საჭირო ინვენტარი ჩაშლილი'!P14+'საჭირო ინვენტარი ჩაშლილი'!Q14+'საჭირო ინვენტარი ჩაშლილი'!R14</f>
        <v>0</v>
      </c>
      <c r="G14" s="56">
        <f t="shared" si="1"/>
        <v>-1</v>
      </c>
      <c r="H14" s="93"/>
      <c r="I14" s="30"/>
      <c r="J14" s="71"/>
      <c r="K14" s="30"/>
      <c r="L14" s="30"/>
    </row>
    <row r="15" spans="1:12" ht="15.75" x14ac:dyDescent="0.25">
      <c r="A15" s="53" t="s">
        <v>484</v>
      </c>
      <c r="B15" s="57">
        <v>1</v>
      </c>
      <c r="C15" s="55">
        <f>'საჭირო ინვენტარი ჩაშლილი'!B15+'საჭირო ინვენტარი ჩაშლილი'!C15+'საჭირო ინვენტარი ჩაშლილი'!D15+'საჭირო ინვენტარი ჩაშლილი'!E15+'საჭირო ინვენტარი ჩაშლილი'!F15</f>
        <v>2</v>
      </c>
      <c r="D15" s="56">
        <f t="shared" si="0"/>
        <v>1</v>
      </c>
      <c r="E15" s="57">
        <v>0</v>
      </c>
      <c r="F15" s="55">
        <f>'საჭირო ინვენტარი ჩაშლილი'!H15+'საჭირო ინვენტარი ჩაშლილი'!I15+'საჭირო ინვენტარი ჩაშლილი'!J15+'საჭირო ინვენტარი ჩაშლილი'!K15+'საჭირო ინვენტარი ჩაშლილი'!L15+'საჭირო ინვენტარი ჩაშლილი'!M15+'საჭირო ინვენტარი ჩაშლილი'!N15+'საჭირო ინვენტარი ჩაშლილი'!O15+'საჭირო ინვენტარი ჩაშლილი'!P15+'საჭირო ინვენტარი ჩაშლილი'!Q15+'საჭირო ინვენტარი ჩაშლილი'!R15</f>
        <v>0</v>
      </c>
      <c r="G15" s="56">
        <f t="shared" si="1"/>
        <v>0</v>
      </c>
      <c r="H15" s="93">
        <f t="shared" si="2"/>
        <v>1</v>
      </c>
      <c r="I15" s="30">
        <v>352.7</v>
      </c>
      <c r="J15" s="71">
        <f t="shared" si="3"/>
        <v>352.7</v>
      </c>
      <c r="K15" s="30">
        <v>2007</v>
      </c>
      <c r="L15" s="30">
        <v>460</v>
      </c>
    </row>
    <row r="16" spans="1:12" ht="15.75" hidden="1" x14ac:dyDescent="0.25">
      <c r="A16" s="30" t="s">
        <v>478</v>
      </c>
      <c r="B16" s="57">
        <v>1</v>
      </c>
      <c r="C16" s="55">
        <f>'საჭირო ინვენტარი ჩაშლილი'!B16+'საჭირო ინვენტარი ჩაშლილი'!C16+'საჭირო ინვენტარი ჩაშლილი'!D16+'საჭირო ინვენტარი ჩაშლილი'!E16+'საჭირო ინვენტარი ჩაშლილი'!F16</f>
        <v>1</v>
      </c>
      <c r="D16" s="56">
        <f t="shared" si="0"/>
        <v>0</v>
      </c>
      <c r="E16" s="57">
        <v>0</v>
      </c>
      <c r="F16" s="55">
        <f>'საჭირო ინვენტარი ჩაშლილი'!H16+'საჭირო ინვენტარი ჩაშლილი'!I16+'საჭირო ინვენტარი ჩაშლილი'!J16+'საჭირო ინვენტარი ჩაშლილი'!K16+'საჭირო ინვენტარი ჩაშლილი'!L16+'საჭირო ინვენტარი ჩაშლილი'!M16+'საჭირო ინვენტარი ჩაშლილი'!N16+'საჭირო ინვენტარი ჩაშლილი'!O16+'საჭირო ინვენტარი ჩაშლილი'!P16+'საჭირო ინვენტარი ჩაშლილი'!Q16+'საჭირო ინვენტარი ჩაშლილი'!R16</f>
        <v>0</v>
      </c>
      <c r="G16" s="56">
        <f t="shared" si="1"/>
        <v>0</v>
      </c>
      <c r="H16" s="93">
        <f t="shared" si="2"/>
        <v>0</v>
      </c>
      <c r="I16" s="30"/>
      <c r="J16" s="71"/>
      <c r="K16" s="30"/>
      <c r="L16" s="30"/>
    </row>
    <row r="17" spans="1:12" ht="15.75" hidden="1" x14ac:dyDescent="0.25">
      <c r="A17" s="30" t="s">
        <v>474</v>
      </c>
      <c r="B17" s="57">
        <v>1</v>
      </c>
      <c r="C17" s="55">
        <f>'საჭირო ინვენტარი ჩაშლილი'!B17+'საჭირო ინვენტარი ჩაშლილი'!C17+'საჭირო ინვენტარი ჩაშლილი'!D17+'საჭირო ინვენტარი ჩაშლილი'!E17+'საჭირო ინვენტარი ჩაშლილი'!F17</f>
        <v>1</v>
      </c>
      <c r="D17" s="56">
        <f t="shared" si="0"/>
        <v>0</v>
      </c>
      <c r="E17" s="57">
        <v>0</v>
      </c>
      <c r="F17" s="55">
        <f>'საჭირო ინვენტარი ჩაშლილი'!H17+'საჭირო ინვენტარი ჩაშლილი'!I17+'საჭირო ინვენტარი ჩაშლილი'!J17+'საჭირო ინვენტარი ჩაშლილი'!K17+'საჭირო ინვენტარი ჩაშლილი'!L17+'საჭირო ინვენტარი ჩაშლილი'!M17+'საჭირო ინვენტარი ჩაშლილი'!N17+'საჭირო ინვენტარი ჩაშლილი'!O17+'საჭირო ინვენტარი ჩაშლილი'!P17+'საჭირო ინვენტარი ჩაშლილი'!Q17+'საჭირო ინვენტარი ჩაშლილი'!R17</f>
        <v>0</v>
      </c>
      <c r="G17" s="56">
        <f t="shared" si="1"/>
        <v>0</v>
      </c>
      <c r="H17" s="93">
        <f t="shared" si="2"/>
        <v>0</v>
      </c>
      <c r="I17" s="30"/>
      <c r="J17" s="71"/>
      <c r="K17" s="30"/>
      <c r="L17" s="30"/>
    </row>
    <row r="18" spans="1:12" ht="15.75" hidden="1" x14ac:dyDescent="0.25">
      <c r="A18" s="53" t="s">
        <v>475</v>
      </c>
      <c r="B18" s="57">
        <v>3</v>
      </c>
      <c r="C18" s="55">
        <f>'საჭირო ინვენტარი ჩაშლილი'!B18+'საჭირო ინვენტარი ჩაშლილი'!C18+'საჭირო ინვენტარი ჩაშლილი'!D18+'საჭირო ინვენტარი ჩაშლილი'!E18+'საჭირო ინვენტარი ჩაშლილი'!F18</f>
        <v>0</v>
      </c>
      <c r="D18" s="56">
        <f t="shared" si="0"/>
        <v>-3</v>
      </c>
      <c r="E18" s="57">
        <v>0</v>
      </c>
      <c r="F18" s="55">
        <f>'საჭირო ინვენტარი ჩაშლილი'!H18+'საჭირო ინვენტარი ჩაშლილი'!I18+'საჭირო ინვენტარი ჩაშლილი'!J18+'საჭირო ინვენტარი ჩაშლილი'!K18+'საჭირო ინვენტარი ჩაშლილი'!L18+'საჭირო ინვენტარი ჩაშლილი'!M18+'საჭირო ინვენტარი ჩაშლილი'!N18+'საჭირო ინვენტარი ჩაშლილი'!O18+'საჭირო ინვენტარი ჩაშლილი'!P18+'საჭირო ინვენტარი ჩაშლილი'!Q18+'საჭირო ინვენტარი ჩაშლილი'!R18</f>
        <v>0</v>
      </c>
      <c r="G18" s="56">
        <f t="shared" si="1"/>
        <v>0</v>
      </c>
      <c r="H18" s="93"/>
      <c r="I18" s="30"/>
      <c r="J18" s="71"/>
      <c r="K18" s="30"/>
      <c r="L18" s="30"/>
    </row>
    <row r="19" spans="1:12" ht="15.75" hidden="1" x14ac:dyDescent="0.25">
      <c r="A19" s="30" t="s">
        <v>486</v>
      </c>
      <c r="B19" s="57">
        <v>5</v>
      </c>
      <c r="C19" s="55">
        <f>'საჭირო ინვენტარი ჩაშლილი'!B19+'საჭირო ინვენტარი ჩაშლილი'!C19+'საჭირო ინვენტარი ჩაშლილი'!D19+'საჭირო ინვენტარი ჩაშლილი'!E19+'საჭირო ინვენტარი ჩაშლილი'!F19</f>
        <v>5</v>
      </c>
      <c r="D19" s="56">
        <f t="shared" si="0"/>
        <v>0</v>
      </c>
      <c r="E19" s="57">
        <v>0</v>
      </c>
      <c r="F19" s="55">
        <f>'საჭირო ინვენტარი ჩაშლილი'!H19+'საჭირო ინვენტარი ჩაშლილი'!I19+'საჭირო ინვენტარი ჩაშლილი'!J19+'საჭირო ინვენტარი ჩაშლილი'!K19+'საჭირო ინვენტარი ჩაშლილი'!L19+'საჭირო ინვენტარი ჩაშლილი'!M19+'საჭირო ინვენტარი ჩაშლილი'!N19+'საჭირო ინვენტარი ჩაშლილი'!O19+'საჭირო ინვენტარი ჩაშლილი'!P19+'საჭირო ინვენტარი ჩაშლილი'!Q19+'საჭირო ინვენტარი ჩაშლილი'!R19</f>
        <v>0</v>
      </c>
      <c r="G19" s="56">
        <f t="shared" si="1"/>
        <v>0</v>
      </c>
      <c r="H19" s="93">
        <f t="shared" si="2"/>
        <v>0</v>
      </c>
      <c r="I19" s="30"/>
      <c r="J19" s="71"/>
      <c r="K19" s="30"/>
      <c r="L19" s="30"/>
    </row>
    <row r="20" spans="1:12" ht="15.75" hidden="1" x14ac:dyDescent="0.25">
      <c r="A20" s="30" t="s">
        <v>462</v>
      </c>
      <c r="B20" s="57">
        <v>3</v>
      </c>
      <c r="C20" s="55">
        <f>'საჭირო ინვენტარი ჩაშლილი'!B20+'საჭირო ინვენტარი ჩაშლილი'!C20+'საჭირო ინვენტარი ჩაშლილი'!D20+'საჭირო ინვენტარი ჩაშლილი'!E20+'საჭირო ინვენტარი ჩაშლილი'!F20</f>
        <v>3</v>
      </c>
      <c r="D20" s="56">
        <f t="shared" si="0"/>
        <v>0</v>
      </c>
      <c r="E20" s="57">
        <v>0</v>
      </c>
      <c r="F20" s="55">
        <f>'საჭირო ინვენტარი ჩაშლილი'!H20+'საჭირო ინვენტარი ჩაშლილი'!I20+'საჭირო ინვენტარი ჩაშლილი'!J20+'საჭირო ინვენტარი ჩაშლილი'!K20+'საჭირო ინვენტარი ჩაშლილი'!L20+'საჭირო ინვენტარი ჩაშლილი'!M20+'საჭირო ინვენტარი ჩაშლილი'!N20+'საჭირო ინვენტარი ჩაშლილი'!O20+'საჭირო ინვენტარი ჩაშლილი'!P20+'საჭირო ინვენტარი ჩაშლილი'!Q20+'საჭირო ინვენტარი ჩაშლილი'!R20</f>
        <v>0</v>
      </c>
      <c r="G20" s="56">
        <f t="shared" si="1"/>
        <v>0</v>
      </c>
      <c r="H20" s="93">
        <f t="shared" si="2"/>
        <v>0</v>
      </c>
      <c r="I20" s="30"/>
      <c r="J20" s="71"/>
      <c r="K20" s="30"/>
      <c r="L20" s="30"/>
    </row>
    <row r="21" spans="1:12" ht="15.75" hidden="1" x14ac:dyDescent="0.25">
      <c r="A21" s="30" t="s">
        <v>512</v>
      </c>
      <c r="B21" s="57">
        <v>1</v>
      </c>
      <c r="C21" s="55">
        <f>'საჭირო ინვენტარი ჩაშლილი'!B21+'საჭირო ინვენტარი ჩაშლილი'!C21+'საჭირო ინვენტარი ჩაშლილი'!D21+'საჭირო ინვენტარი ჩაშლილი'!E21+'საჭირო ინვენტარი ჩაშლილი'!F21</f>
        <v>1</v>
      </c>
      <c r="D21" s="56">
        <f t="shared" si="0"/>
        <v>0</v>
      </c>
      <c r="E21" s="57">
        <v>0</v>
      </c>
      <c r="F21" s="55">
        <f>'საჭირო ინვენტარი ჩაშლილი'!H21+'საჭირო ინვენტარი ჩაშლილი'!I21+'საჭირო ინვენტარი ჩაშლილი'!J21+'საჭირო ინვენტარი ჩაშლილი'!K21+'საჭირო ინვენტარი ჩაშლილი'!L21+'საჭირო ინვენტარი ჩაშლილი'!M21+'საჭირო ინვენტარი ჩაშლილი'!N21+'საჭირო ინვენტარი ჩაშლილი'!O21+'საჭირო ინვენტარი ჩაშლილი'!P21+'საჭირო ინვენტარი ჩაშლილი'!Q21+'საჭირო ინვენტარი ჩაშლილი'!R21</f>
        <v>0</v>
      </c>
      <c r="G21" s="56">
        <f t="shared" si="1"/>
        <v>0</v>
      </c>
      <c r="H21" s="93">
        <f t="shared" si="2"/>
        <v>0</v>
      </c>
      <c r="I21" s="30"/>
      <c r="J21" s="71"/>
      <c r="K21" s="30"/>
      <c r="L21" s="30"/>
    </row>
    <row r="22" spans="1:12" ht="15.75" x14ac:dyDescent="0.25">
      <c r="A22" s="30" t="s">
        <v>514</v>
      </c>
      <c r="B22" s="57">
        <v>2</v>
      </c>
      <c r="C22" s="55">
        <f>'საჭირო ინვენტარი ჩაშლილი'!B22+'საჭირო ინვენტარი ჩაშლილი'!C22+'საჭირო ინვენტარი ჩაშლილი'!D22+'საჭირო ინვენტარი ჩაშლილი'!E22+'საჭირო ინვენტარი ჩაშლილი'!F22</f>
        <v>2</v>
      </c>
      <c r="D22" s="56">
        <f t="shared" si="0"/>
        <v>0</v>
      </c>
      <c r="E22" s="57">
        <v>0</v>
      </c>
      <c r="F22" s="55">
        <f>'საჭირო ინვენტარი ჩაშლილი'!H22+'საჭირო ინვენტარი ჩაშლილი'!I22+'საჭირო ინვენტარი ჩაშლილი'!J22+'საჭირო ინვენტარი ჩაშლილი'!K22+'საჭირო ინვენტარი ჩაშლილი'!L22+'საჭირო ინვენტარი ჩაშლილი'!M22+'საჭირო ინვენტარი ჩაშლილი'!N22+'საჭირო ინვენტარი ჩაშლილი'!O22+'საჭირო ინვენტარი ჩაშლილი'!P22+'საჭირო ინვენტარი ჩაშლილი'!Q22+'საჭირო ინვენტარი ჩაშლილი'!R22</f>
        <v>1</v>
      </c>
      <c r="G22" s="56">
        <f t="shared" si="1"/>
        <v>1</v>
      </c>
      <c r="H22" s="93">
        <f t="shared" si="2"/>
        <v>1</v>
      </c>
      <c r="I22" s="30">
        <v>800</v>
      </c>
      <c r="J22" s="71">
        <f t="shared" si="3"/>
        <v>800</v>
      </c>
      <c r="K22" s="30">
        <v>2013</v>
      </c>
      <c r="L22" s="30">
        <v>2830</v>
      </c>
    </row>
    <row r="23" spans="1:12" ht="15.75" hidden="1" x14ac:dyDescent="0.25">
      <c r="A23" s="30" t="s">
        <v>476</v>
      </c>
      <c r="B23" s="57">
        <v>8</v>
      </c>
      <c r="C23" s="55">
        <f>'საჭირო ინვენტარი ჩაშლილი'!B23+'საჭირო ინვენტარი ჩაშლილი'!C23+'საჭირო ინვენტარი ჩაშლილი'!D23+'საჭირო ინვენტარი ჩაშლილი'!E23+'საჭირო ინვენტარი ჩაშლილი'!F23</f>
        <v>8</v>
      </c>
      <c r="D23" s="56">
        <f t="shared" si="0"/>
        <v>0</v>
      </c>
      <c r="E23" s="57">
        <v>0</v>
      </c>
      <c r="F23" s="55">
        <f>'საჭირო ინვენტარი ჩაშლილი'!H23+'საჭირო ინვენტარი ჩაშლილი'!I23+'საჭირო ინვენტარი ჩაშლილი'!J23+'საჭირო ინვენტარი ჩაშლილი'!K23+'საჭირო ინვენტარი ჩაშლილი'!L23+'საჭირო ინვენტარი ჩაშლილი'!M23+'საჭირო ინვენტარი ჩაშლილი'!N23+'საჭირო ინვენტარი ჩაშლილი'!O23+'საჭირო ინვენტარი ჩაშლილი'!P23+'საჭირო ინვენტარი ჩაშლილი'!Q23+'საჭირო ინვენტარი ჩაშლილი'!R23</f>
        <v>0</v>
      </c>
      <c r="G23" s="56">
        <f t="shared" si="1"/>
        <v>0</v>
      </c>
      <c r="H23" s="56">
        <f t="shared" si="2"/>
        <v>0</v>
      </c>
      <c r="I23" s="30"/>
      <c r="J23" s="30"/>
      <c r="K23" s="30"/>
      <c r="L23" s="30"/>
    </row>
    <row r="24" spans="1:12" ht="15.75" hidden="1" x14ac:dyDescent="0.25">
      <c r="A24" s="30" t="s">
        <v>479</v>
      </c>
      <c r="B24" s="57">
        <v>5</v>
      </c>
      <c r="C24" s="55">
        <f>'საჭირო ინვენტარი ჩაშლილი'!B24+'საჭირო ინვენტარი ჩაშლილი'!C24+'საჭირო ინვენტარი ჩაშლილი'!D24+'საჭირო ინვენტარი ჩაშლილი'!E24+'საჭირო ინვენტარი ჩაშლილი'!F24</f>
        <v>3</v>
      </c>
      <c r="D24" s="56">
        <f t="shared" si="0"/>
        <v>-2</v>
      </c>
      <c r="E24" s="57">
        <v>0</v>
      </c>
      <c r="F24" s="55">
        <f>'საჭირო ინვენტარი ჩაშლილი'!H24+'საჭირო ინვენტარი ჩაშლილი'!I24+'საჭირო ინვენტარი ჩაშლილი'!J24+'საჭირო ინვენტარი ჩაშლილი'!K24+'საჭირო ინვენტარი ჩაშლილი'!L24+'საჭირო ინვენტარი ჩაშლილი'!M24+'საჭირო ინვენტარი ჩაშლილი'!N24+'საჭირო ინვენტარი ჩაშლილი'!O24+'საჭირო ინვენტარი ჩაშლილი'!P24+'საჭირო ინვენტარი ჩაშლილი'!Q24+'საჭირო ინვენტარი ჩაშლილი'!R24</f>
        <v>0</v>
      </c>
      <c r="G24" s="56">
        <f t="shared" si="1"/>
        <v>0</v>
      </c>
      <c r="H24" s="56"/>
      <c r="I24" s="30"/>
      <c r="J24" s="30"/>
      <c r="K24" s="30"/>
      <c r="L24" s="30"/>
    </row>
    <row r="25" spans="1:12" ht="15.75" hidden="1" x14ac:dyDescent="0.25">
      <c r="A25" s="30" t="s">
        <v>463</v>
      </c>
      <c r="B25" s="57">
        <v>2</v>
      </c>
      <c r="C25" s="55">
        <f>'საჭირო ინვენტარი ჩაშლილი'!B25+'საჭირო ინვენტარი ჩაშლილი'!C25+'საჭირო ინვენტარი ჩაშლილი'!D25+'საჭირო ინვენტარი ჩაშლილი'!E25+'საჭირო ინვენტარი ჩაშლილი'!F25</f>
        <v>2</v>
      </c>
      <c r="D25" s="56">
        <f t="shared" si="0"/>
        <v>0</v>
      </c>
      <c r="E25" s="57">
        <v>0</v>
      </c>
      <c r="F25" s="55">
        <f>'საჭირო ინვენტარი ჩაშლილი'!H25+'საჭირო ინვენტარი ჩაშლილი'!I25+'საჭირო ინვენტარი ჩაშლილი'!J25+'საჭირო ინვენტარი ჩაშლილი'!K25+'საჭირო ინვენტარი ჩაშლილი'!L25+'საჭირო ინვენტარი ჩაშლილი'!M25+'საჭირო ინვენტარი ჩაშლილი'!N25+'საჭირო ინვენტარი ჩაშლილი'!O25+'საჭირო ინვენტარი ჩაშლილი'!P25+'საჭირო ინვენტარი ჩაშლილი'!Q25+'საჭირო ინვენტარი ჩაშლილი'!R25</f>
        <v>0</v>
      </c>
      <c r="G25" s="56">
        <f t="shared" si="1"/>
        <v>0</v>
      </c>
      <c r="H25" s="56">
        <f t="shared" si="2"/>
        <v>0</v>
      </c>
      <c r="I25" s="30"/>
      <c r="J25" s="30"/>
      <c r="K25" s="30"/>
      <c r="L25" s="30"/>
    </row>
    <row r="26" spans="1:12" ht="15.75" hidden="1" x14ac:dyDescent="0.25">
      <c r="A26" s="30" t="s">
        <v>466</v>
      </c>
      <c r="B26" s="57">
        <v>1</v>
      </c>
      <c r="C26" s="55">
        <f>'საჭირო ინვენტარი ჩაშლილი'!B26+'საჭირო ინვენტარი ჩაშლილი'!C26+'საჭირო ინვენტარი ჩაშლილი'!D26+'საჭირო ინვენტარი ჩაშლილი'!E26+'საჭირო ინვენტარი ჩაშლილი'!F26</f>
        <v>1</v>
      </c>
      <c r="D26" s="56">
        <f t="shared" si="0"/>
        <v>0</v>
      </c>
      <c r="E26" s="57">
        <v>0</v>
      </c>
      <c r="F26" s="55">
        <f>'საჭირო ინვენტარი ჩაშლილი'!H26+'საჭირო ინვენტარი ჩაშლილი'!I26+'საჭირო ინვენტარი ჩაშლილი'!J26+'საჭირო ინვენტარი ჩაშლილი'!K26+'საჭირო ინვენტარი ჩაშლილი'!L26+'საჭირო ინვენტარი ჩაშლილი'!M26+'საჭირო ინვენტარი ჩაშლილი'!N26+'საჭირო ინვენტარი ჩაშლილი'!O26+'საჭირო ინვენტარი ჩაშლილი'!P26+'საჭირო ინვენტარი ჩაშლილი'!Q26+'საჭირო ინვენტარი ჩაშლილი'!R26</f>
        <v>0</v>
      </c>
      <c r="G26" s="56">
        <f t="shared" si="1"/>
        <v>0</v>
      </c>
      <c r="H26" s="56">
        <f t="shared" si="2"/>
        <v>0</v>
      </c>
      <c r="I26" s="30"/>
      <c r="J26" s="30"/>
      <c r="K26" s="30"/>
      <c r="L26" s="30"/>
    </row>
    <row r="27" spans="1:12" ht="15.75" hidden="1" customHeight="1" x14ac:dyDescent="0.25">
      <c r="A27" s="30" t="s">
        <v>467</v>
      </c>
      <c r="B27" s="57">
        <v>1</v>
      </c>
      <c r="C27" s="55">
        <f>'საჭირო ინვენტარი ჩაშლილი'!B27+'საჭირო ინვენტარი ჩაშლილი'!C27+'საჭირო ინვენტარი ჩაშლილი'!D27+'საჭირო ინვენტარი ჩაშლილი'!E27+'საჭირო ინვენტარი ჩაშლილი'!F27</f>
        <v>1</v>
      </c>
      <c r="D27" s="56">
        <f t="shared" si="0"/>
        <v>0</v>
      </c>
      <c r="E27" s="57">
        <v>0</v>
      </c>
      <c r="F27" s="55">
        <f>'საჭირო ინვენტარი ჩაშლილი'!H27+'საჭირო ინვენტარი ჩაშლილი'!I27+'საჭირო ინვენტარი ჩაშლილი'!J27+'საჭირო ინვენტარი ჩაშლილი'!K27+'საჭირო ინვენტარი ჩაშლილი'!L27+'საჭირო ინვენტარი ჩაშლილი'!M27+'საჭირო ინვენტარი ჩაშლილი'!N27+'საჭირო ინვენტარი ჩაშლილი'!O27+'საჭირო ინვენტარი ჩაშლილი'!P27+'საჭირო ინვენტარი ჩაშლილი'!Q27+'საჭირო ინვენტარი ჩაშლილი'!R27</f>
        <v>0</v>
      </c>
      <c r="G27" s="56">
        <f t="shared" si="1"/>
        <v>0</v>
      </c>
      <c r="H27" s="56">
        <f t="shared" si="2"/>
        <v>0</v>
      </c>
      <c r="I27" s="30"/>
      <c r="J27" s="30"/>
      <c r="K27" s="30"/>
      <c r="L27" s="30"/>
    </row>
    <row r="28" spans="1:12" ht="12.75" hidden="1" customHeight="1" x14ac:dyDescent="0.25">
      <c r="A28" s="30" t="s">
        <v>473</v>
      </c>
      <c r="B28" s="57">
        <v>3</v>
      </c>
      <c r="C28" s="55">
        <f>'საჭირო ინვენტარი ჩაშლილი'!B28+'საჭირო ინვენტარი ჩაშლილი'!C28+'საჭირო ინვენტარი ჩაშლილი'!D28+'საჭირო ინვენტარი ჩაშლილი'!E28+'საჭირო ინვენტარი ჩაშლილი'!F28</f>
        <v>3</v>
      </c>
      <c r="D28" s="56">
        <f t="shared" si="0"/>
        <v>0</v>
      </c>
      <c r="E28" s="57">
        <v>0</v>
      </c>
      <c r="F28" s="55">
        <f>'საჭირო ინვენტარი ჩაშლილი'!H28+'საჭირო ინვენტარი ჩაშლილი'!I28+'საჭირო ინვენტარი ჩაშლილი'!J28+'საჭირო ინვენტარი ჩაშლილი'!K28+'საჭირო ინვენტარი ჩაშლილი'!L28+'საჭირო ინვენტარი ჩაშლილი'!M28+'საჭირო ინვენტარი ჩაშლილი'!N28+'საჭირო ინვენტარი ჩაშლილი'!O28+'საჭირო ინვენტარი ჩაშლილი'!P28+'საჭირო ინვენტარი ჩაშლილი'!Q28+'საჭირო ინვენტარი ჩაშლილი'!R28</f>
        <v>0</v>
      </c>
      <c r="G28" s="56">
        <f t="shared" si="1"/>
        <v>0</v>
      </c>
      <c r="H28" s="56">
        <f t="shared" si="2"/>
        <v>0</v>
      </c>
      <c r="I28" s="30"/>
      <c r="J28" s="30"/>
      <c r="K28" s="30"/>
      <c r="L28" s="30"/>
    </row>
    <row r="29" spans="1:12" ht="15.75" hidden="1" x14ac:dyDescent="0.25">
      <c r="A29" s="30" t="s">
        <v>477</v>
      </c>
      <c r="B29" s="57">
        <v>2</v>
      </c>
      <c r="C29" s="55">
        <f>'საჭირო ინვენტარი ჩაშლილი'!B29+'საჭირო ინვენტარი ჩაშლილი'!C29+'საჭირო ინვენტარი ჩაშლილი'!D29+'საჭირო ინვენტარი ჩაშლილი'!E29+'საჭირო ინვენტარი ჩაშლილი'!F29</f>
        <v>2</v>
      </c>
      <c r="D29" s="56">
        <f t="shared" si="0"/>
        <v>0</v>
      </c>
      <c r="E29" s="57">
        <v>0</v>
      </c>
      <c r="F29" s="55">
        <f>'საჭირო ინვენტარი ჩაშლილი'!H29+'საჭირო ინვენტარი ჩაშლილი'!I29+'საჭირო ინვენტარი ჩაშლილი'!J29+'საჭირო ინვენტარი ჩაშლილი'!K29+'საჭირო ინვენტარი ჩაშლილი'!L29+'საჭირო ინვენტარი ჩაშლილი'!M29+'საჭირო ინვენტარი ჩაშლილი'!N29+'საჭირო ინვენტარი ჩაშლილი'!O29+'საჭირო ინვენტარი ჩაშლილი'!P29+'საჭირო ინვენტარი ჩაშლილი'!Q29+'საჭირო ინვენტარი ჩაშლილი'!R29</f>
        <v>0</v>
      </c>
      <c r="G29" s="56">
        <f t="shared" si="1"/>
        <v>0</v>
      </c>
      <c r="H29" s="56">
        <f t="shared" si="2"/>
        <v>0</v>
      </c>
      <c r="I29" s="30"/>
      <c r="J29" s="30"/>
      <c r="K29" s="30"/>
      <c r="L29" s="30"/>
    </row>
    <row r="30" spans="1:12" ht="15.75" hidden="1" x14ac:dyDescent="0.25">
      <c r="A30" s="30" t="s">
        <v>432</v>
      </c>
      <c r="B30" s="57">
        <v>0</v>
      </c>
      <c r="C30" s="55">
        <f>'საჭირო ინვენტარი ჩაშლილი'!B30+'საჭირო ინვენტარი ჩაშლილი'!C30+'საჭირო ინვენტარი ჩაშლილი'!D30+'საჭირო ინვენტარი ჩაშლილი'!E30+'საჭირო ინვენტარი ჩაშლილი'!F30</f>
        <v>0</v>
      </c>
      <c r="D30" s="56">
        <f t="shared" si="0"/>
        <v>0</v>
      </c>
      <c r="E30" s="57">
        <v>1</v>
      </c>
      <c r="F30" s="55">
        <f>'საჭირო ინვენტარი ჩაშლილი'!H30+'საჭირო ინვენტარი ჩაშლილი'!I30+'საჭირო ინვენტარი ჩაშლილი'!J30+'საჭირო ინვენტარი ჩაშლილი'!K30+'საჭირო ინვენტარი ჩაშლილი'!L30+'საჭირო ინვენტარი ჩაშლილი'!M30+'საჭირო ინვენტარი ჩაშლილი'!N30+'საჭირო ინვენტარი ჩაშლილი'!O30+'საჭირო ინვენტარი ჩაშლილი'!P30+'საჭირო ინვენტარი ჩაშლილი'!Q30+'საჭირო ინვენტარი ჩაშლილი'!R30</f>
        <v>0</v>
      </c>
      <c r="G30" s="56">
        <f t="shared" si="1"/>
        <v>-1</v>
      </c>
      <c r="H30" s="56"/>
      <c r="I30" s="30"/>
      <c r="J30" s="30"/>
      <c r="K30" s="30"/>
      <c r="L30" s="30"/>
    </row>
    <row r="31" spans="1:12" ht="15.75" hidden="1" x14ac:dyDescent="0.25">
      <c r="A31" s="59" t="s">
        <v>482</v>
      </c>
      <c r="B31" s="57">
        <v>3</v>
      </c>
      <c r="C31" s="55">
        <f>'საჭირო ინვენტარი ჩაშლილი'!B31+'საჭირო ინვენტარი ჩაშლილი'!C31+'საჭირო ინვენტარი ჩაშლილი'!D31+'საჭირო ინვენტარი ჩაშლილი'!E31+'საჭირო ინვენტარი ჩაშლილი'!F31</f>
        <v>3</v>
      </c>
      <c r="D31" s="56">
        <f t="shared" si="0"/>
        <v>0</v>
      </c>
      <c r="E31" s="57">
        <v>0</v>
      </c>
      <c r="F31" s="55">
        <f>'საჭირო ინვენტარი ჩაშლილი'!H31+'საჭირო ინვენტარი ჩაშლილი'!I31+'საჭირო ინვენტარი ჩაშლილი'!J31+'საჭირო ინვენტარი ჩაშლილი'!K31+'საჭირო ინვენტარი ჩაშლილი'!L31+'საჭირო ინვენტარი ჩაშლილი'!M31+'საჭირო ინვენტარი ჩაშლილი'!N31+'საჭირო ინვენტარი ჩაშლილი'!O31+'საჭირო ინვენტარი ჩაშლილი'!P31+'საჭირო ინვენტარი ჩაშლილი'!Q31+'საჭირო ინვენტარი ჩაშლილი'!R31</f>
        <v>0</v>
      </c>
      <c r="G31" s="56">
        <f t="shared" si="1"/>
        <v>0</v>
      </c>
      <c r="H31" s="56">
        <f t="shared" si="2"/>
        <v>0</v>
      </c>
      <c r="I31" s="30"/>
      <c r="J31" s="30"/>
      <c r="K31" s="30"/>
      <c r="L31" s="30"/>
    </row>
    <row r="32" spans="1:12" ht="15.75" hidden="1" x14ac:dyDescent="0.25">
      <c r="A32" s="59" t="s">
        <v>483</v>
      </c>
      <c r="B32" s="57">
        <v>1</v>
      </c>
      <c r="C32" s="55">
        <f>'საჭირო ინვენტარი ჩაშლილი'!B32+'საჭირო ინვენტარი ჩაშლილი'!C32+'საჭირო ინვენტარი ჩაშლილი'!D32+'საჭირო ინვენტარი ჩაშლილი'!E32+'საჭირო ინვენტარი ჩაშლილი'!F32</f>
        <v>1</v>
      </c>
      <c r="D32" s="56">
        <f t="shared" si="0"/>
        <v>0</v>
      </c>
      <c r="E32" s="57">
        <v>0</v>
      </c>
      <c r="F32" s="55">
        <f>'საჭირო ინვენტარი ჩაშლილი'!H32+'საჭირო ინვენტარი ჩაშლილი'!I32+'საჭირო ინვენტარი ჩაშლილი'!J32+'საჭირო ინვენტარი ჩაშლილი'!K32+'საჭირო ინვენტარი ჩაშლილი'!L32+'საჭირო ინვენტარი ჩაშლილი'!M32+'საჭირო ინვენტარი ჩაშლილი'!N32+'საჭირო ინვენტარი ჩაშლილი'!O32+'საჭირო ინვენტარი ჩაშლილი'!P32+'საჭირო ინვენტარი ჩაშლილი'!Q32+'საჭირო ინვენტარი ჩაშლილი'!R32</f>
        <v>0</v>
      </c>
      <c r="G32" s="56">
        <f t="shared" si="1"/>
        <v>0</v>
      </c>
      <c r="H32" s="56">
        <f t="shared" si="2"/>
        <v>0</v>
      </c>
      <c r="I32" s="30"/>
      <c r="J32" s="30"/>
      <c r="K32" s="30"/>
      <c r="L32" s="30"/>
    </row>
    <row r="33" spans="1:12" ht="15.75" hidden="1" x14ac:dyDescent="0.25">
      <c r="A33" s="59" t="s">
        <v>468</v>
      </c>
      <c r="B33" s="57">
        <v>2</v>
      </c>
      <c r="C33" s="55">
        <f>'საჭირო ინვენტარი ჩაშლილი'!B33+'საჭირო ინვენტარი ჩაშლილი'!C33+'საჭირო ინვენტარი ჩაშლილი'!D33+'საჭირო ინვენტარი ჩაშლილი'!E33+'საჭირო ინვენტარი ჩაშლილი'!F33</f>
        <v>2</v>
      </c>
      <c r="D33" s="56">
        <f t="shared" si="0"/>
        <v>0</v>
      </c>
      <c r="E33" s="57">
        <v>0</v>
      </c>
      <c r="F33" s="55">
        <f>'საჭირო ინვენტარი ჩაშლილი'!H33+'საჭირო ინვენტარი ჩაშლილი'!I33+'საჭირო ინვენტარი ჩაშლილი'!J33+'საჭირო ინვენტარი ჩაშლილი'!K33+'საჭირო ინვენტარი ჩაშლილი'!L33+'საჭირო ინვენტარი ჩაშლილი'!M33+'საჭირო ინვენტარი ჩაშლილი'!N33+'საჭირო ინვენტარი ჩაშლილი'!O33+'საჭირო ინვენტარი ჩაშლილი'!P33+'საჭირო ინვენტარი ჩაშლილი'!Q33+'საჭირო ინვენტარი ჩაშლილი'!R33</f>
        <v>0</v>
      </c>
      <c r="G33" s="56">
        <f t="shared" si="1"/>
        <v>0</v>
      </c>
      <c r="H33" s="56">
        <f t="shared" si="2"/>
        <v>0</v>
      </c>
      <c r="I33" s="30"/>
      <c r="J33" s="30"/>
      <c r="K33" s="30"/>
      <c r="L33" s="30"/>
    </row>
    <row r="34" spans="1:12" ht="15.75" hidden="1" x14ac:dyDescent="0.25">
      <c r="A34" s="59" t="s">
        <v>470</v>
      </c>
      <c r="B34" s="57">
        <v>1</v>
      </c>
      <c r="C34" s="55">
        <f>'საჭირო ინვენტარი ჩაშლილი'!B34+'საჭირო ინვენტარი ჩაშლილი'!C34+'საჭირო ინვენტარი ჩაშლილი'!D34+'საჭირო ინვენტარი ჩაშლილი'!E34+'საჭირო ინვენტარი ჩაშლილი'!F34</f>
        <v>1</v>
      </c>
      <c r="D34" s="56">
        <f t="shared" si="0"/>
        <v>0</v>
      </c>
      <c r="E34" s="57">
        <v>0</v>
      </c>
      <c r="F34" s="55">
        <f>'საჭირო ინვენტარი ჩაშლილი'!H34+'საჭირო ინვენტარი ჩაშლილი'!I34+'საჭირო ინვენტარი ჩაშლილი'!J34+'საჭირო ინვენტარი ჩაშლილი'!K34+'საჭირო ინვენტარი ჩაშლილი'!L34+'საჭირო ინვენტარი ჩაშლილი'!M34+'საჭირო ინვენტარი ჩაშლილი'!N34+'საჭირო ინვენტარი ჩაშლილი'!O34+'საჭირო ინვენტარი ჩაშლილი'!P34+'საჭირო ინვენტარი ჩაშლილი'!Q34+'საჭირო ინვენტარი ჩაშლილი'!R34</f>
        <v>0</v>
      </c>
      <c r="G34" s="56">
        <f t="shared" si="1"/>
        <v>0</v>
      </c>
      <c r="H34" s="56">
        <f t="shared" si="2"/>
        <v>0</v>
      </c>
      <c r="I34" s="30"/>
      <c r="J34" s="30"/>
      <c r="K34" s="30"/>
      <c r="L34" s="30"/>
    </row>
    <row r="35" spans="1:12" ht="15.75" hidden="1" x14ac:dyDescent="0.25">
      <c r="A35" s="59" t="s">
        <v>469</v>
      </c>
      <c r="B35" s="57">
        <v>1</v>
      </c>
      <c r="C35" s="55">
        <f>'საჭირო ინვენტარი ჩაშლილი'!B35+'საჭირო ინვენტარი ჩაშლილი'!C35+'საჭირო ინვენტარი ჩაშლილი'!D35+'საჭირო ინვენტარი ჩაშლილი'!E35+'საჭირო ინვენტარი ჩაშლილი'!F35</f>
        <v>1</v>
      </c>
      <c r="D35" s="56">
        <f t="shared" si="0"/>
        <v>0</v>
      </c>
      <c r="E35" s="57">
        <v>0</v>
      </c>
      <c r="F35" s="55">
        <f>'საჭირო ინვენტარი ჩაშლილი'!H35+'საჭირო ინვენტარი ჩაშლილი'!I35+'საჭირო ინვენტარი ჩაშლილი'!J35+'საჭირო ინვენტარი ჩაშლილი'!K35+'საჭირო ინვენტარი ჩაშლილი'!L35+'საჭირო ინვენტარი ჩაშლილი'!M35+'საჭირო ინვენტარი ჩაშლილი'!N35+'საჭირო ინვენტარი ჩაშლილი'!O35+'საჭირო ინვენტარი ჩაშლილი'!P35+'საჭირო ინვენტარი ჩაშლილი'!Q35+'საჭირო ინვენტარი ჩაშლილი'!R35</f>
        <v>0</v>
      </c>
      <c r="G35" s="56">
        <f t="shared" si="1"/>
        <v>0</v>
      </c>
      <c r="H35" s="56">
        <f t="shared" si="2"/>
        <v>0</v>
      </c>
      <c r="I35" s="30"/>
      <c r="J35" s="30"/>
      <c r="K35" s="30"/>
      <c r="L35" s="30"/>
    </row>
    <row r="36" spans="1:12" ht="15.75" hidden="1" x14ac:dyDescent="0.25">
      <c r="A36" s="59" t="s">
        <v>460</v>
      </c>
      <c r="B36" s="57">
        <v>1</v>
      </c>
      <c r="C36" s="55">
        <f>'საჭირო ინვენტარი ჩაშლილი'!B36+'საჭირო ინვენტარი ჩაშლილი'!C36+'საჭირო ინვენტარი ჩაშლილი'!D36+'საჭირო ინვენტარი ჩაშლილი'!E36+'საჭირო ინვენტარი ჩაშლილი'!F36</f>
        <v>1</v>
      </c>
      <c r="D36" s="56">
        <f t="shared" si="0"/>
        <v>0</v>
      </c>
      <c r="E36" s="57">
        <v>0</v>
      </c>
      <c r="F36" s="55">
        <f>'საჭირო ინვენტარი ჩაშლილი'!H36+'საჭირო ინვენტარი ჩაშლილი'!I36+'საჭირო ინვენტარი ჩაშლილი'!J36+'საჭირო ინვენტარი ჩაშლილი'!K36+'საჭირო ინვენტარი ჩაშლილი'!L36+'საჭირო ინვენტარი ჩაშლილი'!M36+'საჭირო ინვენტარი ჩაშლილი'!N36+'საჭირო ინვენტარი ჩაშლილი'!O36+'საჭირო ინვენტარი ჩაშლილი'!P36+'საჭირო ინვენტარი ჩაშლილი'!Q36+'საჭირო ინვენტარი ჩაშლილი'!R36</f>
        <v>0</v>
      </c>
      <c r="G36" s="56">
        <f t="shared" si="1"/>
        <v>0</v>
      </c>
      <c r="H36" s="56">
        <f t="shared" si="2"/>
        <v>0</v>
      </c>
      <c r="I36" s="30"/>
      <c r="J36" s="30"/>
      <c r="K36" s="30"/>
      <c r="L36" s="30"/>
    </row>
    <row r="37" spans="1:12" ht="15.75" hidden="1" x14ac:dyDescent="0.25">
      <c r="A37" s="59" t="s">
        <v>510</v>
      </c>
      <c r="B37" s="57">
        <v>0</v>
      </c>
      <c r="C37" s="55">
        <f>'საჭირო ინვენტარი ჩაშლილი'!B37+'საჭირო ინვენტარი ჩაშლილი'!C37+'საჭირო ინვენტარი ჩაშლილი'!D37+'საჭირო ინვენტარი ჩაშლილი'!E37+'საჭირო ინვენტარი ჩაშლილი'!F37</f>
        <v>0</v>
      </c>
      <c r="D37" s="56">
        <f t="shared" si="0"/>
        <v>0</v>
      </c>
      <c r="E37" s="57">
        <v>0</v>
      </c>
      <c r="F37" s="55">
        <f>'საჭირო ინვენტარი ჩაშლილი'!H37+'საჭირო ინვენტარი ჩაშლილი'!I37+'საჭირო ინვენტარი ჩაშლილი'!J37+'საჭირო ინვენტარი ჩაშლილი'!K37+'საჭირო ინვენტარი ჩაშლილი'!L37+'საჭირო ინვენტარი ჩაშლილი'!M37+'საჭირო ინვენტარი ჩაშლილი'!N37+'საჭირო ინვენტარი ჩაშლილი'!O37+'საჭირო ინვენტარი ჩაშლილი'!P37+'საჭირო ინვენტარი ჩაშლილი'!Q37+'საჭირო ინვენტარი ჩაშლილი'!R37</f>
        <v>0</v>
      </c>
      <c r="G37" s="56">
        <f t="shared" si="1"/>
        <v>0</v>
      </c>
      <c r="H37" s="56">
        <f t="shared" si="2"/>
        <v>0</v>
      </c>
      <c r="I37" s="30"/>
      <c r="J37" s="30"/>
      <c r="K37" s="30"/>
      <c r="L37" s="30"/>
    </row>
    <row r="38" spans="1:12" ht="15.75" hidden="1" x14ac:dyDescent="0.25">
      <c r="A38" s="59" t="s">
        <v>511</v>
      </c>
      <c r="B38" s="57">
        <v>0</v>
      </c>
      <c r="C38" s="55">
        <f>'საჭირო ინვენტარი ჩაშლილი'!B38+'საჭირო ინვენტარი ჩაშლილი'!C38+'საჭირო ინვენტარი ჩაშლილი'!D38+'საჭირო ინვენტარი ჩაშლილი'!E38+'საჭირო ინვენტარი ჩაშლილი'!F38</f>
        <v>0</v>
      </c>
      <c r="D38" s="56">
        <f t="shared" si="0"/>
        <v>0</v>
      </c>
      <c r="E38" s="57">
        <v>0</v>
      </c>
      <c r="F38" s="55">
        <f>'საჭირო ინვენტარი ჩაშლილი'!H38+'საჭირო ინვენტარი ჩაშლილი'!I38+'საჭირო ინვენტარი ჩაშლილი'!J38+'საჭირო ინვენტარი ჩაშლილი'!K38+'საჭირო ინვენტარი ჩაშლილი'!L38+'საჭირო ინვენტარი ჩაშლილი'!M38+'საჭირო ინვენტარი ჩაშლილი'!N38+'საჭირო ინვენტარი ჩაშლილი'!O38+'საჭირო ინვენტარი ჩაშლილი'!P38+'საჭირო ინვენტარი ჩაშლილი'!Q38+'საჭირო ინვენტარი ჩაშლილი'!R38</f>
        <v>0</v>
      </c>
      <c r="G38" s="56">
        <f t="shared" si="1"/>
        <v>0</v>
      </c>
      <c r="H38" s="56">
        <f t="shared" si="2"/>
        <v>0</v>
      </c>
      <c r="I38" s="30"/>
      <c r="J38" s="30"/>
      <c r="K38" s="30"/>
      <c r="L38" s="30"/>
    </row>
    <row r="39" spans="1:12" x14ac:dyDescent="0.25">
      <c r="J39">
        <f>SUM(J2:J38)</f>
        <v>58276.39</v>
      </c>
    </row>
  </sheetData>
  <mergeCells count="4">
    <mergeCell ref="K2:K5"/>
    <mergeCell ref="I6:I7"/>
    <mergeCell ref="J6:J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სააგენტო</vt:lpstr>
      <vt:lpstr>სერვისცენტრები</vt:lpstr>
      <vt:lpstr>არსებული ინვენტარი ჩაშლილი </vt:lpstr>
      <vt:lpstr>საჭირო ინვენტარი ჩაშლილი</vt:lpstr>
      <vt:lpstr>გაერთიანებული</vt:lpstr>
      <vt:lpstr>საჭიროება-ნდ</vt:lpstr>
      <vt:lpstr>შესაძენი ინვენტარი</vt:lpstr>
      <vt:lpstr>'საჭიროება-ნდ'!Print_Area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2020-03-06T06:09:30Z</dcterms:modified>
</cp:coreProperties>
</file>